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2270" tabRatio="729" activeTab="2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'Árak'!$A$1:$J$82</definedName>
    <definedName name="_xlnm.Print_Area" localSheetId="0">'Étlap'!$A$1:$M$70</definedName>
    <definedName name="_xlnm.Print_Area" localSheetId="1">'Megrendelőlap'!$A$1:$L$68</definedName>
  </definedNames>
  <calcPr fullCalcOnLoad="1"/>
</workbook>
</file>

<file path=xl/sharedStrings.xml><?xml version="1.0" encoding="utf-8"?>
<sst xmlns="http://schemas.openxmlformats.org/spreadsheetml/2006/main" count="1210" uniqueCount="560">
  <si>
    <t>RE1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</si>
  <si>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</si>
  <si>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</si>
  <si>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</si>
  <si>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</si>
  <si>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</si>
  <si>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</si>
  <si>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</si>
  <si>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</si>
  <si>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</si>
  <si>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</si>
  <si>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</si>
  <si>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</si>
  <si>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</si>
  <si>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F</t>
  </si>
  <si>
    <t>Főzelékek</t>
  </si>
  <si>
    <t>1. Vagdalt</t>
  </si>
  <si>
    <t>G</t>
  </si>
  <si>
    <t>Tészták</t>
  </si>
  <si>
    <t>H1</t>
  </si>
  <si>
    <t>Húsos tészták</t>
  </si>
  <si>
    <t>H2</t>
  </si>
  <si>
    <t>I</t>
  </si>
  <si>
    <t>Főétel</t>
  </si>
  <si>
    <t>J</t>
  </si>
  <si>
    <t>K</t>
  </si>
  <si>
    <t>1. Burgonyapüré</t>
  </si>
  <si>
    <t>L</t>
  </si>
  <si>
    <t>M</t>
  </si>
  <si>
    <t>N</t>
  </si>
  <si>
    <t>O</t>
  </si>
  <si>
    <t>Ínyencségek 
Laci bácsitól</t>
  </si>
  <si>
    <t>O3</t>
  </si>
  <si>
    <t>PN</t>
  </si>
  <si>
    <t>P</t>
  </si>
  <si>
    <t>info@teletal.hu</t>
  </si>
  <si>
    <t>Q</t>
  </si>
  <si>
    <t>R</t>
  </si>
  <si>
    <t>S</t>
  </si>
  <si>
    <t>Desszert</t>
  </si>
  <si>
    <t>T</t>
  </si>
  <si>
    <t>Sütemények</t>
  </si>
  <si>
    <t>U</t>
  </si>
  <si>
    <t>V</t>
  </si>
  <si>
    <t>Savanyúság</t>
  </si>
  <si>
    <t>Tejfölös uborkasaláta</t>
  </si>
  <si>
    <t>W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</si>
  <si>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</si>
  <si>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</si>
  <si>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</si>
  <si>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</si>
  <si>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</si>
  <si>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</si>
  <si>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</si>
  <si>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</si>
  <si>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</si>
  <si>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</si>
  <si>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</si>
  <si>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</si>
  <si>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</si>
  <si>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www.teletal.hu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</si>
  <si>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</si>
  <si>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</si>
  <si>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</si>
  <si>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</si>
  <si>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</si>
  <si>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</si>
  <si>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</si>
  <si>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</si>
  <si>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</si>
  <si>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</si>
  <si>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</si>
  <si>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</si>
  <si>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Z10</t>
  </si>
  <si>
    <t>Dia desszert</t>
  </si>
  <si>
    <t>Z11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</si>
  <si>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</si>
  <si>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</si>
  <si>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</si>
  <si>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</si>
  <si>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</si>
  <si>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</si>
  <si>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</si>
  <si>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</si>
  <si>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</si>
  <si>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</si>
  <si>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</si>
  <si>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K1</t>
  </si>
  <si>
    <t>K2</t>
  </si>
  <si>
    <t>L1</t>
  </si>
  <si>
    <t>L2</t>
  </si>
  <si>
    <t>M1</t>
  </si>
  <si>
    <t>M2</t>
  </si>
  <si>
    <t>O1</t>
  </si>
  <si>
    <t>O2</t>
  </si>
  <si>
    <t>Pn</t>
  </si>
  <si>
    <t>Paradicsomos káposzta</t>
  </si>
  <si>
    <t>1. Galuska</t>
  </si>
  <si>
    <t>2. Tarhonya</t>
  </si>
  <si>
    <t>1. Párolt rizs, tartármártás</t>
  </si>
  <si>
    <t>1. Párolt rizs, tartármártás *</t>
  </si>
  <si>
    <t>1. Rizi-bizi</t>
  </si>
  <si>
    <t>Ízes levél</t>
  </si>
  <si>
    <t>Fahéjas, cukros briós</t>
  </si>
  <si>
    <t>Burgonyás pogácsa</t>
  </si>
  <si>
    <t>Kakaós csiga</t>
  </si>
  <si>
    <t>Étcsokis croissant</t>
  </si>
  <si>
    <t>Almás párna</t>
  </si>
  <si>
    <t>Túrós bukta</t>
  </si>
  <si>
    <t>Hideg tejszínes őszibarackleves *</t>
  </si>
  <si>
    <t>Vegyesgyümölcsleves *</t>
  </si>
  <si>
    <t>Babgulyás</t>
  </si>
  <si>
    <t>Sertéspörkölt, csavart csőtészta</t>
  </si>
  <si>
    <t>2. Házi bélszínroló</t>
  </si>
  <si>
    <t>Zöldborsófőzelék</t>
  </si>
  <si>
    <t>Sóskafőzelék, főtt burgonya</t>
  </si>
  <si>
    <t>Tökfőzelék</t>
  </si>
  <si>
    <t>2. Sertéssült</t>
  </si>
  <si>
    <t>Túrós derelye fahéjas porcukorral *</t>
  </si>
  <si>
    <t>Rizsfelfújt baracklekvárral *</t>
  </si>
  <si>
    <t>Aranygaluska vaníliaszósszal *</t>
  </si>
  <si>
    <t>Sonkás rakott tészta kemencében sütve</t>
  </si>
  <si>
    <t>Baconos, juhtúrós sztrapacska</t>
  </si>
  <si>
    <t>Bolognai spagetti, reszelt sajt</t>
  </si>
  <si>
    <t>Vörösboros marhapörkölt</t>
  </si>
  <si>
    <t>Csirke gyros</t>
  </si>
  <si>
    <t>Csirkemell csíkok négysajtmártással</t>
  </si>
  <si>
    <t>2. Túrós csusza</t>
  </si>
  <si>
    <t>Rántott csirkemell fodrok szezámmaggal gazdagon</t>
  </si>
  <si>
    <t>Rántott gomba</t>
  </si>
  <si>
    <t>Rántott csirkecomb</t>
  </si>
  <si>
    <t>Borzas sertésszelet (burgonyás bundában)</t>
  </si>
  <si>
    <t>Őszibarackkal töltött rántott csirkemell</t>
  </si>
  <si>
    <t>2. Mandulás rizs</t>
  </si>
  <si>
    <t>Pörkölt erdész módra (sertés és marhahússal, csiperke gombával, sonkával)</t>
  </si>
  <si>
    <t>Roston csirkemell, lilahagymás pirított gombával, baconszalonnával</t>
  </si>
  <si>
    <t>Sertésszűzérmék snidlinges sajtmártással</t>
  </si>
  <si>
    <t>2. Tejszínes, sajtos tepsis burgonya</t>
  </si>
  <si>
    <t>Petrezselymes zöldborsóleves galuskával, Zöldséges csirkemell rizottó, reszelt sajt</t>
  </si>
  <si>
    <t>Vegyesgyümölcsleves, Sárgaborsó-főzelék, pulykapörkölt</t>
  </si>
  <si>
    <t>Trópusi gyümölcsrizs</t>
  </si>
  <si>
    <t>Máglyarakás</t>
  </si>
  <si>
    <t>Őszibarackos túrókrémmel töltött palacsinta, vaníliaöntet</t>
  </si>
  <si>
    <t>Somlói galuska</t>
  </si>
  <si>
    <t>Esztervári szelet</t>
  </si>
  <si>
    <t>Tiramisu szelet</t>
  </si>
  <si>
    <t>Almás lepény</t>
  </si>
  <si>
    <t>Zserbószelet</t>
  </si>
  <si>
    <t>Ribizlis, joghurtos szelet</t>
  </si>
  <si>
    <t>Kókuszkocka</t>
  </si>
  <si>
    <t>Gesztenyés kocka</t>
  </si>
  <si>
    <t>Pezsgős, mézes csirkemell, grill zöldségek (bébirépa, ceruzabab, lilahagyma, gomba, paprika)</t>
  </si>
  <si>
    <t>Zeus saláta sült csirkemellel (mozzarellával kemencében sült csirkemell mediterrán zöldségek, olívabogyó, tzatziki)</t>
  </si>
  <si>
    <t>Májgaluskaleves, Sárgaborsó-főzelék, pulykapörkölt</t>
  </si>
  <si>
    <t>Hortobágyi rakott tészta (csirkemellpaprikással rétegezve, reszelt sajttal pirítva)</t>
  </si>
  <si>
    <t>Eredeti krémes</t>
  </si>
  <si>
    <t xml:space="preserve">Serrano sonkasaláta (serrano sonka, majonéz, tojás, zöldborsó) </t>
  </si>
  <si>
    <t xml:space="preserve">Jércesaláta (majonéz, csirkemell, alma, burgonya, tojás) </t>
  </si>
  <si>
    <t xml:space="preserve">Majonézes virslisaláta (burgonya, virsli, uborka, hagyma) </t>
  </si>
  <si>
    <t xml:space="preserve">Majonézes kukoricasaláta, natúr csirkemell csíkok </t>
  </si>
  <si>
    <t xml:space="preserve">Tejszínes-tárkonyos szárnyasraguleves </t>
  </si>
  <si>
    <t xml:space="preserve">Frankfurti leves </t>
  </si>
  <si>
    <t xml:space="preserve">Májgaluskaleves </t>
  </si>
  <si>
    <t xml:space="preserve">Lebbencsleves </t>
  </si>
  <si>
    <t xml:space="preserve">Tejszínes meggyleves * </t>
  </si>
  <si>
    <t xml:space="preserve">Paradicsomleves mozzarella golyókkal * </t>
  </si>
  <si>
    <t xml:space="preserve">Csontleves gombával, cérnametélttel </t>
  </si>
  <si>
    <t xml:space="preserve">Sajtkrémleves, pirított kenyérkockával * </t>
  </si>
  <si>
    <t xml:space="preserve">Petrezselymes zöldborsóleves galuskával * </t>
  </si>
  <si>
    <t>Fokhagymakrémleves, pirított kenyérkockával *</t>
  </si>
  <si>
    <t xml:space="preserve">Tejfölös gombaleves zöldségekkel * </t>
  </si>
  <si>
    <t xml:space="preserve">Tavaszi zöldségleves * </t>
  </si>
  <si>
    <t>1. Pulykapörkölt</t>
  </si>
  <si>
    <t>2. Sült kolbász</t>
  </si>
  <si>
    <t>Lencsefőzelék</t>
  </si>
  <si>
    <t>1. Kis bécsi szelet</t>
  </si>
  <si>
    <t xml:space="preserve">2. Sertéspörkölt </t>
  </si>
  <si>
    <t>1. Kukoricás jázmin rizs</t>
  </si>
  <si>
    <t>Tavaszi zöldségleves, Lencsefőzelék, sült virsli</t>
  </si>
  <si>
    <t>Rántott mozzarella ananásszal, párolt rizs *</t>
  </si>
  <si>
    <t>ZX</t>
  </si>
  <si>
    <t>Búzacsírás teljes kiőrlésű cipó</t>
  </si>
  <si>
    <t>1. Natúr csirkemell</t>
  </si>
  <si>
    <t>Görög fűszerezésű roston csirkemell, joghurtöntet fokhagymás zöldfűszerrel, kerti saláta (jégsaláta, uborka, lilahagyma, paradicsom, sárgarépa, főtt tojás)</t>
  </si>
  <si>
    <t xml:space="preserve">Grillfűszeres pulykamell csíkozva, toscana saláta (mozzarellás, paradicsomos saláta, bazsalikomos), joghurtos öntet </t>
  </si>
  <si>
    <t>Tonhalas cézár-saláta (prémium tonhallal, jégsaláta, paradicsom, uborka, reszelt sajt, pirított kenyérkocka, tartármártás)</t>
  </si>
  <si>
    <t>Sajtkrémmel töltött csirkemell, zöldborsós jázmin rizs</t>
  </si>
  <si>
    <t>Paradicsommal, sajttal kemencében sült csirkemell, fetás saláta (jégsaláta, feta sajt, sárgarépa, kukorica)</t>
  </si>
  <si>
    <t>Zöldséges csirkemell rizottó, reszelt sajt</t>
  </si>
  <si>
    <t>Pulykafasírt, grillezett zöldségek (bébirépa, ceruzabab, pritaminpaprika, gomba, bébikukorica)</t>
  </si>
  <si>
    <t>Fűszeres aprópecsenye, kelbimbós burgonya</t>
  </si>
  <si>
    <t>Káposztás sztrapacska friss túróval *</t>
  </si>
  <si>
    <t>Tojásos, füstölt sajtos rakott karfiol *</t>
  </si>
  <si>
    <t>Katalán narancsos csirkemell (mézes, narancsos, tejszínes mártásban), citromfüves jázmin rizs</t>
  </si>
  <si>
    <t>Káposztával töltött almapaprika, édesítőszerekkel</t>
  </si>
  <si>
    <t>Almapaprika, édesítőszerekkel</t>
  </si>
  <si>
    <t>Tavaszi vegyes vágott, édesítőszerekkel</t>
  </si>
  <si>
    <t>Csípős vegyes vágott, édesítőszerekkel</t>
  </si>
  <si>
    <t>Káposztasaláta, édesítőszerekkel</t>
  </si>
  <si>
    <t>Zabpelyhes húsgombóc, tökfőzelék, édesítőszerekkel</t>
  </si>
  <si>
    <t>Pezsgős, mézes csirkemell, grill zöldségek</t>
  </si>
  <si>
    <t>TV2</t>
  </si>
  <si>
    <t>TV3</t>
  </si>
  <si>
    <t>TVE5</t>
  </si>
  <si>
    <t>TVE6</t>
  </si>
  <si>
    <t>TVE1</t>
  </si>
  <si>
    <t>A TVE sorok kínálatát a vega és vegán életmód követői egyaránt fogyaszthatják.</t>
  </si>
  <si>
    <t>TV4</t>
  </si>
  <si>
    <t>Hortobágyi betyárleves (csirkeszárny és csirkemáj zöldségekkel gazdagon)</t>
  </si>
  <si>
    <t xml:space="preserve">Diós házi nudli vaníliaöntettel * </t>
  </si>
  <si>
    <t xml:space="preserve">Tócsni fokhagymás tejföllel, reszelt sajttal * </t>
  </si>
  <si>
    <t>Színpompás rizses csirke (háromféle kaliforniai paprikával, jalapenoval, paradicsommal sült csirkemell kockák)
[F]</t>
  </si>
  <si>
    <t>Pad thai (ázsiai üvegtészta pirított zöldségekkel, csípős egzotikus szószban) * [F]</t>
  </si>
  <si>
    <t>ZR1</t>
  </si>
  <si>
    <t>ZR2</t>
  </si>
  <si>
    <t>ZR3</t>
  </si>
  <si>
    <t>ZR4</t>
  </si>
  <si>
    <t>ZR5</t>
  </si>
  <si>
    <t>ZR6</t>
  </si>
  <si>
    <t>ZR7</t>
  </si>
  <si>
    <t>ZR8</t>
  </si>
  <si>
    <t>2. Pirított hagymás rizs salsa szósszal</t>
  </si>
  <si>
    <t>Magyaros zöldborsófőzelék, édesítőszerekkel, kis bécsi szelet</t>
  </si>
  <si>
    <t>Főtt marha, meggymártás, édesítőszerekkel, főtt burgonya</t>
  </si>
  <si>
    <t>Fahéjas szilvaleves, édesítőszerekkel *</t>
  </si>
  <si>
    <t>Vegyes tál (rántott csirkemell, rántott sajt), párolt rizs, tartármártás, édesítőszerekkel</t>
  </si>
  <si>
    <t>Újházy tyúkhúsleves</t>
  </si>
  <si>
    <t>Baconos, kukoricás csirkemell rizottó, reszelt sajt</t>
  </si>
  <si>
    <t>Amerikai meggyes pite, édesítőszerekkel</t>
  </si>
  <si>
    <t>Hideg málnakrémleves, édesítőszerekkel *</t>
  </si>
  <si>
    <t>Óvári sertésborda, magyaros tört burgonya</t>
  </si>
  <si>
    <t>Vegyes halászlé, édesítőszerekkel</t>
  </si>
  <si>
    <t>Párizsi pulykamell, vegyes köret</t>
  </si>
  <si>
    <t>Őszibarackos, sajtos rakott csirkemell, párolt karotta, párolt rizs</t>
  </si>
  <si>
    <t>Mozzarellával sült csirkemell fahéjas almával, édesítőszerekkel  [F]</t>
  </si>
  <si>
    <t>Retro tejbegríz kakaószórattal, édesítőszerekkel *</t>
  </si>
  <si>
    <t>NF1</t>
  </si>
  <si>
    <t>NF2</t>
  </si>
  <si>
    <t>NF3</t>
  </si>
  <si>
    <t>NF4</t>
  </si>
  <si>
    <t>NF5</t>
  </si>
  <si>
    <t>NF6</t>
  </si>
  <si>
    <t>NF7</t>
  </si>
  <si>
    <t>NF8</t>
  </si>
  <si>
    <t>Pékáru</t>
  </si>
  <si>
    <t>SU1</t>
  </si>
  <si>
    <t>SU2</t>
  </si>
  <si>
    <t>Tejszínes-tárkonyos szárnyasraguleves</t>
  </si>
  <si>
    <t xml:space="preserve">Lime-os ananászleves, kókusztejjel </t>
  </si>
  <si>
    <t>Hentestokány (sertéshús szalonnás, sonkás uborkás raguval)</t>
  </si>
  <si>
    <t>Pulykamell sajtos bundában</t>
  </si>
  <si>
    <t>Vegyestál (almapaprika, csalamádé, csemegeuborka, cseresznyepaprika), édesítőszerrel 155</t>
  </si>
  <si>
    <t>Csirkehúsos, baconos, tojásos rakott karfiol tejföllel</t>
  </si>
  <si>
    <t>Színpompás rizses csirke (háromféle kaliforniai paprikával, jalapenoval, paradicsommal sült csirkemell kockák)</t>
  </si>
  <si>
    <t xml:space="preserve">Magyaros zöldbableves </t>
  </si>
  <si>
    <t xml:space="preserve">Házi túrógombóc édes tejföllel * </t>
  </si>
  <si>
    <t xml:space="preserve">Dupla tormás sonkatekercs franciasalátával </t>
  </si>
  <si>
    <t xml:space="preserve">Brassói aprópecsenye (csirkéből)  </t>
  </si>
  <si>
    <t xml:space="preserve">Halszeletek "Orly" módra (sörtésztában) </t>
  </si>
  <si>
    <t>2. Francia saláta</t>
  </si>
  <si>
    <t xml:space="preserve">1. Jázmin rizs </t>
  </si>
  <si>
    <t xml:space="preserve">2. Vajas galuska </t>
  </si>
  <si>
    <t>2. Vegyes köret</t>
  </si>
  <si>
    <t xml:space="preserve">1. Vegyes köret </t>
  </si>
  <si>
    <t xml:space="preserve">Magyaros zöldbableves, Sonkás, sajtos karfiol csőben sütve </t>
  </si>
  <si>
    <t xml:space="preserve">Lebbencsleves,Tökfőzelék, sertéspörkölt </t>
  </si>
  <si>
    <t xml:space="preserve">Tavaszi zöldségleves, Sonkás rakott tészta kemencében sütve </t>
  </si>
  <si>
    <t>Narancstorta</t>
  </si>
  <si>
    <t>Petrezselymes burgonyafőzelék</t>
  </si>
  <si>
    <t xml:space="preserve">1. Stefánia vagdalt </t>
  </si>
  <si>
    <t>2. Csirkepörkölt</t>
  </si>
  <si>
    <t xml:space="preserve">Sólet füstölt tarjával  </t>
  </si>
  <si>
    <t xml:space="preserve">Szezámmagos rántott csirkemell, vitaminsaláta (jégsaláta, fejes káposzta, zöldborsó, sárgarépa, uborka, paradicsom)   [F] </t>
  </si>
  <si>
    <t xml:space="preserve">Zsályás, tejszínes csirkemell, basmati rizs [F] </t>
  </si>
  <si>
    <t>Tojásos, füstöltsajtos rakott karfiol</t>
  </si>
  <si>
    <t xml:space="preserve">Tavaszi zöldségleves </t>
  </si>
  <si>
    <t xml:space="preserve">Görög fűszerezésű roston csirkemell, joghurtöntet fokhagymás zöldfűszerrel, kerti saláta (jégsaláta, uborka, lilahagyma, paradicsom, sárgarépa, főtt tojás) </t>
  </si>
  <si>
    <t xml:space="preserve">Amerikai almás pite, édesítőszerekkel </t>
  </si>
  <si>
    <t xml:space="preserve">Majonézes kukoricasaláta, natúr csirkemell csíkok  </t>
  </si>
  <si>
    <t xml:space="preserve">Tejfölös gombaleves zöldségekkel </t>
  </si>
  <si>
    <t xml:space="preserve">Hawaii csirkemell saláta (jégsaláta, ananász, kukorica, tartármártás)  </t>
  </si>
  <si>
    <t>Tökfőzelék, sertéspörkölt</t>
  </si>
  <si>
    <t xml:space="preserve">Húsos, rakott karfiol </t>
  </si>
  <si>
    <t>Pörkölt erdész módra (sertés és marhahússal, csiperke gombával, sonkával), jázmin rizs</t>
  </si>
  <si>
    <t xml:space="preserve">Hawaii csirkemell saláta (jégsaláta, ananász, kukorica, tartármártás)   [F] </t>
  </si>
  <si>
    <t xml:space="preserve">Károlyi-saláta (pulykamell csíkok, főtt burgonya, cs. uborka, par.,  marinált paprika, tojás, majonézes öntet)  [F] </t>
  </si>
  <si>
    <t>Húsos, juhtúrós rakott karfiol sajttal sütve   [F]</t>
  </si>
  <si>
    <t xml:space="preserve">Csirkemell sonkával, sajttal kemencében sütve, jázmin rizs trópusi gyümölcsökkel összeforgatva    [F] </t>
  </si>
  <si>
    <t xml:space="preserve">Tejfölös gombaleves zöldségekkel, 
Csirkemell sonkával, sajttal kemencében sütve, jázmin rizs trópusi gyümölcsökkel összeforgatva  [F] </t>
  </si>
  <si>
    <t xml:space="preserve">Chilis bab főtt tojással * [F] </t>
  </si>
  <si>
    <t xml:space="preserve">Svéd húsgolyók, jázmin rizs, áfonyaöntet </t>
  </si>
  <si>
    <t>Kelkáposzta főzelék pirított tökmaggal, sertéspörkölt</t>
  </si>
  <si>
    <t>Kókuszos brownie, édesítőszerekkel</t>
  </si>
  <si>
    <t>T1</t>
  </si>
  <si>
    <t>T2</t>
  </si>
  <si>
    <t>T3</t>
  </si>
  <si>
    <t>W1</t>
  </si>
  <si>
    <t>W2</t>
  </si>
  <si>
    <t>Füstölt sajtos, mustáros, virslis croissant</t>
  </si>
  <si>
    <t xml:space="preserve">Zelleres burgonyaleves csipetkével *   </t>
  </si>
  <si>
    <t xml:space="preserve">Csülök Pékné módra, velesült burgonya  (sertéscsülök hagymás, fűszeres burgonyával egyben sütve) </t>
  </si>
  <si>
    <t xml:space="preserve">Paradicsomos húsgombóc, főtt burgonya </t>
  </si>
  <si>
    <t xml:space="preserve">1. Tojásos, füstölt sonkás rakott brokkoli, reszelt sajt [F] </t>
  </si>
  <si>
    <t>1. Sonkás, sajtos karfiol csőben sütve [F]</t>
  </si>
  <si>
    <t xml:space="preserve">2. Csibevagdalt </t>
  </si>
  <si>
    <t xml:space="preserve">Pulykamell Blaha Lujza módra (fokhagymás fetasajttal, sonkával, gombával, zöldfűszerekkel töltött pulykamell filé, bundázva és sütve), rizi-bizi </t>
  </si>
  <si>
    <t>Húsos, rakott karfiol  [F]</t>
  </si>
  <si>
    <t>1. Tarhonya  [F]</t>
  </si>
  <si>
    <t>1. Tzatziki, kukoricás rizs  [F]</t>
  </si>
  <si>
    <t xml:space="preserve">2. Görögsaláta (kígyóuborka, paradicsom, lilahagyma, feta sajt) </t>
  </si>
  <si>
    <t>2. Majonézes burgonya*</t>
  </si>
  <si>
    <t xml:space="preserve">2. Petrezselymes rizs </t>
  </si>
  <si>
    <t xml:space="preserve">2. Baconos rizs </t>
  </si>
  <si>
    <t>Tandoori csirke (egészben sült csirkemell szeletelve, joghurtos, indiai fűszerezésű mártással tálalva), pirított kínai keles basmati rizs  [F]</t>
  </si>
  <si>
    <t>Sertésborda füstöltsajtos, lilahagymás sajtkrémmel kemencében sütve,  rizi-bizi  [F]</t>
  </si>
  <si>
    <t xml:space="preserve">1. Rizi-bizi  [F] </t>
  </si>
  <si>
    <t>1.Olívás rizs   [F]</t>
  </si>
  <si>
    <t xml:space="preserve">Zelleres burgonyaleves csipetkével, 
Csirkemell csíkok négysajtmártással, párolt rizs </t>
  </si>
  <si>
    <t>Frankfurti leves, 
Vörösboros marhapörkölt, tarhonya, 
Káposztasaláta, édesítőszerekkel</t>
  </si>
  <si>
    <t xml:space="preserve">Tejszínes-tárkonyos szárnyasraguleves, Zöldborsófőzelék, kis bécsi szelet, 
Eredeti krémes </t>
  </si>
  <si>
    <t>Vegyesgyümölcsleves, Pulykamell sajtos bundában, párolt rizs 
Csalamádé</t>
  </si>
  <si>
    <t>Csontleves gombával, cérnametélttel, Hentestokány, szarvacska tészta, 
Narancstorta</t>
  </si>
  <si>
    <t xml:space="preserve">Képviselőfánk </t>
  </si>
  <si>
    <t>Tejszínes-tárkonyos szárnyasraguleves, Zöldborsófőzelék, sült virsli</t>
  </si>
  <si>
    <t>Májgaluskaleves, 
Bolognai spagetti, 
Körte</t>
  </si>
  <si>
    <t xml:space="preserve">Brassói aprópecsenye, Kókuszkocka,
Körte </t>
  </si>
  <si>
    <t>Babgulyás, 
Sertéspörkölt, csavart csőtészta</t>
  </si>
  <si>
    <r>
      <t xml:space="preserve">Csirkemell sonkával, sajttal kemencében sütve, jázmin rizs trópusi gyümölcsökkel összeforgatva,
</t>
    </r>
    <r>
      <rPr>
        <b/>
        <sz val="10"/>
        <rFont val="Arial"/>
        <family val="2"/>
      </rPr>
      <t>Gesztenyés kocka</t>
    </r>
  </si>
  <si>
    <t>NF9</t>
  </si>
  <si>
    <t>NF10</t>
  </si>
  <si>
    <t xml:space="preserve">1. Főtt tojás </t>
  </si>
  <si>
    <t xml:space="preserve">2. Főtt marha </t>
  </si>
  <si>
    <t>Rántott brokkoli</t>
  </si>
  <si>
    <t xml:space="preserve">1. Grillezett burgonya, fokhagymás tejföl </t>
  </si>
  <si>
    <t>2. Párolt rizs, tartármártás</t>
  </si>
  <si>
    <t>Sárgaborsó főzelék</t>
  </si>
  <si>
    <t>2. Petrezselymes burgonya</t>
  </si>
  <si>
    <t xml:space="preserve">Rántott sertésborda csípős bundában </t>
  </si>
  <si>
    <t>Grillezett csirkemell, burgonyakrokett, tzatziki  [F]</t>
  </si>
  <si>
    <t>2. Tejszínes, hagymás sült burgonya</t>
  </si>
  <si>
    <t>Mákos rétes</t>
  </si>
  <si>
    <t>Sárgabarackos rétes</t>
  </si>
  <si>
    <t>Túrós-málnás rétes</t>
  </si>
  <si>
    <t>Almás rétes</t>
  </si>
  <si>
    <t>Erdei gyümölcsös rétes</t>
  </si>
  <si>
    <t xml:space="preserve">Stefánia vagdalt, rizi-bizi </t>
  </si>
  <si>
    <t>Csontleves gombával, cérnametélttel, 
Sonkás, sajtos karfiol csőben sütve</t>
  </si>
  <si>
    <t>Grillsajtos hamburger (2 db grillezett sajt, paradicsom, csemege uborka, édesítőszerrel  és salátahagyma karikák, kétféle öntet: paradicsomos barbecue és mustáros öntet, 2 db rozscipó), édesítőszerekkel *</t>
  </si>
  <si>
    <t>Chilis bab főtt tojással</t>
  </si>
  <si>
    <t>Kakaós-áfonyás muffin, édesítőszerekkel</t>
  </si>
  <si>
    <t>Amerikai almás pite, édesítőszerekkel</t>
  </si>
  <si>
    <t>Tejfölös, házi rakott burgonya</t>
  </si>
  <si>
    <t>Petrezselymes zöldborsóleves galuskával,  Csirke nuggets, petrezselymes burgonya</t>
  </si>
  <si>
    <t>Petrezselymes zöldborsóleves galuskával, Csirke nuggets, petrezselymes burgonya</t>
  </si>
  <si>
    <t>Tejfölös gombaleves zöldségekkel,
Húsos, rakott karfiol</t>
  </si>
  <si>
    <t xml:space="preserve">Sonkás rakott tészta kemencében sütve 
Sárgabarackos rétes, Vörösáfonyás, málnás élőflórás sovány joighurt édesítőszerekkel </t>
  </si>
  <si>
    <t>Rántott csirkemell fodrok szezámmaggal gazdagon, rizi-bizi,
Vanília puding</t>
  </si>
  <si>
    <t>Olasz tészták</t>
  </si>
  <si>
    <t>Rozmaringos roston pulykamell, wokban sült zöldségek (karfiol, brokkoli, fehérkáposzta, sárgarépa, pritaminpaprika, kínai gomba, zsenge hüvelyes cukorborsó, bébikukorica, zeller) [F]</t>
  </si>
  <si>
    <t xml:space="preserve">Császármorzsa baracköntettel, édesítőszerekkel </t>
  </si>
  <si>
    <t>Rozmaringos roston pulykamell, wokban sült zöldségek (karfiol, brokkoli, fehérkáposzta, sárgarépa, pritaminpaprika, kínai gomba, zsenge hüvelyes cukorborsó, bébikukorica, zeller)</t>
  </si>
  <si>
    <t xml:space="preserve">Sült csirkemell csíkozva friss salátával (kígyóuborka, sárgarépa, kukorica, ceruzabab) csemegeuborkás, főtt tojásos majonézzel, édesítőszerrel   </t>
  </si>
  <si>
    <t xml:space="preserve">Károlyi-saláta (pulykamell csíkok, főtt burgonya, csemegeuborka, paradicsom,  pritaminpaprika, tojás, tartármártás), édesítőszerrel </t>
  </si>
  <si>
    <t xml:space="preserve">Szezámmagos rántott csirkemell, vitaminsaláta (jégsaláta, fejes káposzta, zöldborsó, sárgarépa, uborka, paradicsom)  </t>
  </si>
  <si>
    <t xml:space="preserve">Csirkemelles, tejfölös rakott brokkoli, reszelt sajt   </t>
  </si>
  <si>
    <t xml:space="preserve">Spaghetti alla Milanese
(Milánói spagetti, gombás, baconos, olasz sonkás, paradicsomos raguval), parmezán sajt </t>
  </si>
  <si>
    <t xml:space="preserve">Lasagne al Forno (eredeti olasz recept alapján) </t>
  </si>
  <si>
    <t>Görög joghurtos, grillezett paprikás csirkemellcsíkok bazsalikommal, parmezánnal, olasz penne tésztán</t>
  </si>
  <si>
    <t xml:space="preserve">Olasz szélesmetélt tejszínnel, darált marhahússal, baconnel, aszalt paradicsommal és reszelt parmezánnal </t>
  </si>
  <si>
    <t xml:space="preserve">Csípős olasz lecsó kolbászos pennével </t>
  </si>
  <si>
    <t>Tejfölös gombaleves zöldségekkel, 
Petrezselymes burgonyafőzelék, csirkepörkölt</t>
  </si>
  <si>
    <t>Csontleves gombával, cérnametélttel, 
Tejfölös, házi rakott burgonya</t>
  </si>
  <si>
    <t>XIXO COLA, cukorral és édesítőszerrel</t>
  </si>
  <si>
    <t>XIXO COLA ZERO, édesítőszerekkel</t>
  </si>
  <si>
    <t>XIXO Mangóízű zöld tea Zero, édesítőszerekkel</t>
  </si>
  <si>
    <t xml:space="preserve">Zeus saláta sült csirkemellel (mozzarellával kemencében sült csirkemell mediterrán zöldségek, olívabogyó), tzatziki  </t>
  </si>
  <si>
    <t xml:space="preserve">Roston csirkemell csíkok, tárkonyos-gombás joghurtos tejfölmártással, teljes kiőrlésű durum spagettivel </t>
  </si>
  <si>
    <t xml:space="preserve">Sajtkrémleves, pirított kenyérkockával,
Zöldséges csirkemell rizottó, reszelt sajt </t>
  </si>
  <si>
    <t xml:space="preserve">Frankfurtileves, 
Mozzarellával sült csirkemell fahéjas almával, édesítőszerekkel  [F] </t>
  </si>
  <si>
    <t>Roston csirkemell csíkok, tárkonyos-gombás joghurtos tejfölmártással, teljes kiőrlésű durum spagettivel [F]</t>
  </si>
  <si>
    <t>Baconos, kukoricás csirkemell rizottó, reszelt sajt, Császármorzsa baracköntettel, édesítőszerekkel</t>
  </si>
  <si>
    <t>Tejfölös pogácsa</t>
  </si>
  <si>
    <t xml:space="preserve">Szilvás croissant </t>
  </si>
  <si>
    <t>Argentin almaleves (hideg citromos almakrémleves)</t>
  </si>
  <si>
    <t xml:space="preserve">Vadas szelet, spagetti [F] </t>
  </si>
  <si>
    <t xml:space="preserve">Rántott sajt, párolt rizs, tartármártás * </t>
  </si>
  <si>
    <t xml:space="preserve">Mustáros flekken lyoni hagymával, tört burgonyával </t>
  </si>
  <si>
    <t>2. Masni tészta</t>
  </si>
  <si>
    <t>Bajor sült kolbászkák vegyes fűszerezésben, almás párolt káposzta, édesítőszerekkel</t>
  </si>
  <si>
    <t>Fokhagymás tejfölben sült sertéskaraj, pirított hagymás burgonyapüré</t>
  </si>
  <si>
    <t>Tejszínes, gombás sertésragu, kukoricás rizs</t>
  </si>
  <si>
    <t>Epres madártej, édesítőszerekkel</t>
  </si>
  <si>
    <t xml:space="preserve">Parajos sajtkrémmel töltött zsebes csirkemell, édesburgonyapüré [F] </t>
  </si>
  <si>
    <t xml:space="preserve">Tiramisu szelet, édesítőszerrel </t>
  </si>
  <si>
    <t xml:space="preserve">Zöldséges csirkemell rizottó, r. sajt </t>
  </si>
  <si>
    <t>Sült csirkemell csíkozva friss zöldségekkel (kígyóuborka, sárgarépa, kukorica, ceruzabab) csemege uborkás, főtt tojásos majonézzel</t>
  </si>
  <si>
    <t>Menü 1
5 napra 5800 Ft
1160 Ft/nap</t>
  </si>
  <si>
    <t>Menü 2
5 napra 5800 Ft
1160 Ft/nap</t>
  </si>
  <si>
    <t>NF11</t>
  </si>
  <si>
    <t>H3</t>
  </si>
  <si>
    <t>TORTILLA</t>
  </si>
  <si>
    <t>ZT</t>
  </si>
  <si>
    <t xml:space="preserve">Baconos szűz wrap (sertés szűz tejfölös, fűszeres zöldségekkel összeforgatva) [F] </t>
  </si>
  <si>
    <t xml:space="preserve">Toszkán csirkeragus tortilla (csirkemelles, paradicsomos, gombás raguval töltve) [F]  </t>
  </si>
  <si>
    <t xml:space="preserve">Extrém sajtos quesadilla (cheddar-, füstölt- és trappista sajttal, fűszeres, zöldséges csirkeraguval töltve), lilahagymás, snidlinges joghurt mártogatóssal </t>
  </si>
  <si>
    <t xml:space="preserve">Enchilada chicken quattro formaggi </t>
  </si>
  <si>
    <t xml:space="preserve">Avokádós sajtkrémmel töltött csirkemell, kukoricás rizs </t>
  </si>
  <si>
    <t>Hideg tejszínes őszibarackleves, Rántott sajt, párolt rizs, tartármártás, Vörösáfonyás, málnás élőflórás sovány joghurt édesítőszerekkel</t>
  </si>
  <si>
    <t xml:space="preserve">Paradicsomos káposzta, natúr csirkemell, Almás rétes </t>
  </si>
  <si>
    <t xml:space="preserve">Csalamádé, édesítőszerrel </t>
  </si>
  <si>
    <t xml:space="preserve">Enchilada chicken quattro formaggi  </t>
  </si>
  <si>
    <t xml:space="preserve">Bébirépás, fokhagymás sajttal töltött csirkemell, pirított zöldségekkel [F] </t>
  </si>
  <si>
    <t xml:space="preserve">Feketeerdő szelet, édesítőszerekkel </t>
  </si>
  <si>
    <t>Feketeerdő szelet, édesítőszerekkel</t>
  </si>
  <si>
    <t xml:space="preserve">Bébirépás, fokhagymás sajttal töltött csirkemell, pirított zöldségekkel </t>
  </si>
  <si>
    <t xml:space="preserve">Csirkepaprikás (csirkecombból), gluténmentes penne tészta </t>
  </si>
  <si>
    <t>Sajtos póréhagymaleves pirított gluténmentes kenyérkockával, Főtt marha, meggymártás, édesítőszerekkel, főtt burgonya</t>
  </si>
  <si>
    <t>Amerikai palacsinta, baracköntettel, édesítőszerekkel</t>
  </si>
  <si>
    <t xml:space="preserve">Sajtos póréhagymaleves pirított gluténmentes kenyérkockával * </t>
  </si>
  <si>
    <t>Káposztás gluténmentes sztrapacska, édesítőszerekkel *</t>
  </si>
  <si>
    <t xml:space="preserve">Olasz gluténmentes penne tészta füstölt lazaccal, rukkolával, tejszínes parmezános mártással   </t>
  </si>
  <si>
    <t>Tejfölös, baconos gluténmentes csusza kemencében sütve, reszelt sajt</t>
  </si>
  <si>
    <t xml:space="preserve">Gluténmentes penne tészta sajtmártásban roston csirkefalatokkal  </t>
  </si>
  <si>
    <t>Gluténmentes tarhonyáshús (sertéscombból)</t>
  </si>
  <si>
    <t>Fahéjas szilvaleves, édesítőszerekkel, Gluténmentes tarhonyáshús</t>
  </si>
  <si>
    <t>Hideg málnakrémleves, édesítőszerekkel, Tejfölös, baconos gluténmentes csusza kemencében sütve, reszelt sajt</t>
  </si>
  <si>
    <t xml:space="preserve">Pritaminpaprikás jázmin rizs, tartármártás </t>
  </si>
  <si>
    <t xml:space="preserve">Burgonyapüré </t>
  </si>
  <si>
    <t>w1</t>
  </si>
  <si>
    <t>w2</t>
  </si>
  <si>
    <t>tv7</t>
  </si>
  <si>
    <t>SWISS Laboratory Mango&amp;Orange, cukorral és édesítőszerekkel</t>
  </si>
  <si>
    <t>SWISS Laboratory Multivitamin Zero, édesítőszerekkel</t>
  </si>
  <si>
    <t>TV7</t>
  </si>
  <si>
    <t>Fűszeres, zöldséges marharaguval töltött burrito sajttal sütve</t>
  </si>
  <si>
    <t xml:space="preserve">Vörösboros vaddisznópörkölt </t>
  </si>
  <si>
    <t>Vajas házi galuska</t>
  </si>
  <si>
    <t xml:space="preserve">Baconos csirkemell csíkok sajtmártással </t>
  </si>
  <si>
    <t xml:space="preserve">Párolt rizs  </t>
  </si>
  <si>
    <t>Ischler, édesítőszerekkel</t>
  </si>
  <si>
    <t xml:space="preserve">Madártej, édesítőszerekkel </t>
  </si>
  <si>
    <t xml:space="preserve">Zsályás, tejszínes csirkemell, basmati rizs </t>
  </si>
  <si>
    <t>kagylótészta</t>
  </si>
  <si>
    <t xml:space="preserve">Túrós-baconos csusza kemencében sütve, reszelt sajt </t>
  </si>
  <si>
    <t xml:space="preserve">Füstös sertéspaprikás (sertés combbal, füstölt csülökkel), sztrapacska (burgonyás galuska) </t>
  </si>
  <si>
    <t xml:space="preserve">Magyaros zöldbableves, Túrós-baconös csusza kemencében sütve, reszelt sajt, penne tészta </t>
  </si>
  <si>
    <t xml:space="preserve">Házi krémes sajttorta étcsokoládé öntettel </t>
  </si>
  <si>
    <t>Zöldségkrémleves pirított kesudióval</t>
  </si>
  <si>
    <t>ZK</t>
  </si>
  <si>
    <t>XIXO Gyömbér, cukorral és édesítőszerrel</t>
  </si>
  <si>
    <t xml:space="preserve">XIXO Tonic, cukorral és édesítőszerrel </t>
  </si>
  <si>
    <t>XIXO Citrusos ízű zöld tea Zero, édesítőszerekkel</t>
  </si>
  <si>
    <t xml:space="preserve">XIXO Tutti Fruity Cactus, cukorral és édesítőszerrel </t>
  </si>
  <si>
    <t>HELL Classic, cukorral</t>
  </si>
  <si>
    <t>HELL Black Cherry Energy Drink, cukorral</t>
  </si>
  <si>
    <t>HELL Ice Coffee Slim Vanilla, édesítőszerekkel</t>
  </si>
  <si>
    <t>HELL Ice Coffee Slim Hazelnut, édesítőszerekkel</t>
  </si>
  <si>
    <t>NF12</t>
  </si>
  <si>
    <t>NF13</t>
  </si>
  <si>
    <t xml:space="preserve">Rántott kacsamáj szezámmagos bundában, sült burgonya </t>
  </si>
  <si>
    <t>Csokis ízű profiterol vaníliás ízű öntettel, édesítőszerrel</t>
  </si>
  <si>
    <t xml:space="preserve">ZabKása málnaöntet , édesítőszerekkel </t>
  </si>
  <si>
    <t>ZabKása Energy szórat (étcsokoládé, kókusz, aszalt szilva), édesítőszerekkel</t>
  </si>
  <si>
    <t xml:space="preserve">Mogyorós ZabKása édesítőszerekkel </t>
  </si>
  <si>
    <t xml:space="preserve">ZabKása Forest szórat (fenyőmag, faeper, fahéj), édesítőszerekkel </t>
  </si>
  <si>
    <t xml:space="preserve">ZabKása őszibaracköntet, édesítőszerekkel </t>
  </si>
  <si>
    <t>ZabKása</t>
  </si>
  <si>
    <t xml:space="preserve">Fűszeres harcsaszeletek, Romanesco grill zöldségek (sárgarépa, világos sárgarépa, romanesco brokkoli, zöldbab) [F] </t>
  </si>
  <si>
    <t>Paradicsomos, zöldséges rizottó füstölt sajttal</t>
  </si>
  <si>
    <t>Kókusztejes mungóbab, currys, kesudiós basmati rizzsel (HOT)</t>
  </si>
  <si>
    <t>Gyömbéres lencse, fekete rizses basmati rizzsel (HOT)</t>
  </si>
  <si>
    <t>Gnocchi paradicsomos, póréhagymás öntettel, parmezánnal</t>
  </si>
  <si>
    <t>Paradicsomos, csicseriborsós, zöldséges bulgur</t>
  </si>
  <si>
    <t>Szejtánpörkölt galuskával</t>
  </si>
  <si>
    <t xml:space="preserve">Parajos, krémfehérsajtos lasagne bazsalikomos paradicsommártással </t>
  </si>
  <si>
    <t>Tofu Makhani basmati rizzsel (HOT) (pácolt tofukockák fűszeres, paradicsomos, krémes mártásban)</t>
  </si>
  <si>
    <t xml:space="preserve">Krumplis tészta </t>
  </si>
  <si>
    <t>Korianderes édesburgonya pasanda basmati rizzsel (HOT)</t>
  </si>
  <si>
    <t>Rizskrémes zöldségragu bulgurral</t>
  </si>
  <si>
    <t>Fűszeres szejtáncsíkok, fokhagymás csicseriborsó krémmel, kölessel (vegán)</t>
  </si>
  <si>
    <t>Penne zöldséges marinara szósszal, parmezánnal</t>
  </si>
  <si>
    <t>Jambalaya zöldségekből (barnarizzsel)</t>
  </si>
  <si>
    <t>Szezámmagos ceruzabab, kókusztejes cukkinipürével</t>
  </si>
  <si>
    <t>Hagymás szejtántokány petrezselymes burgonyával (vegán)</t>
  </si>
  <si>
    <t>Kapros tökfőzelék, szejtánfasírt</t>
  </si>
  <si>
    <t xml:space="preserve">Vegyes sült hurka tál (májas- és véres vastag bőrű tört rizses paraszthurkák), párolt káposzta, tört burgonya </t>
  </si>
  <si>
    <t>Mézes-ropogós csirkeszárny, zöldséges rizs</t>
  </si>
  <si>
    <t xml:space="preserve">Jóasszony pecsenyéje (mustáros, fokhagymás, fűszeres, pecsenyeszaftos sertéstarja) </t>
  </si>
  <si>
    <t xml:space="preserve">Galuska [F] </t>
  </si>
  <si>
    <t xml:space="preserve">Párolt káposzta, tört burgonya </t>
  </si>
  <si>
    <t>Erdei mézes csirkemell almaszósszal</t>
  </si>
  <si>
    <t>Jázmin rizs [F]</t>
  </si>
  <si>
    <t>Almával töltött burgonyakrokett</t>
  </si>
  <si>
    <t xml:space="preserve">Babgulyás, Rántott csirkecomb, petrezselymes rizs, Céklasaláta </t>
  </si>
  <si>
    <t xml:space="preserve">Csemegeuborka, édesítőszerrel </t>
  </si>
  <si>
    <t xml:space="preserve">Céklasaláta </t>
  </si>
  <si>
    <t xml:space="preserve">BaconOs csirkepörkölt fűszeres hajdinával </t>
  </si>
  <si>
    <t>Csirkehúsos, baconos, tojásos rakott karfiol tejföllel, Amerikai palacsinta, baracköntettel, édesítőszerekkel</t>
  </si>
  <si>
    <t>Májgaluskaleves, Sajtkrémmel töltött csirkemell, zöldborsós jázmin rizs</t>
  </si>
  <si>
    <t xml:space="preserve">Négysajtos-mandulás csirkemell csíkok, Chef mix sült zöldségek </t>
  </si>
  <si>
    <t>Négysajtos-mandulás csirkemell csíkok, Chef mix sült zöldségek</t>
  </si>
  <si>
    <t>Palócleves füstölt tofuval</t>
  </si>
  <si>
    <t>Fakorizo (görög lencsés-rizses egytálétel)</t>
  </si>
  <si>
    <t>Sárgaborsó-főzelék, szejtán Stefánia</t>
  </si>
  <si>
    <t>Megrendelőlap</t>
  </si>
  <si>
    <t>Ínyencségek Laci bácsitól</t>
  </si>
  <si>
    <t>Nyugdíjas</t>
  </si>
  <si>
    <t xml:space="preserve">Menü </t>
  </si>
  <si>
    <t>Menü</t>
  </si>
  <si>
    <t>Extra menü</t>
  </si>
  <si>
    <t>Suliidő menü 1</t>
  </si>
  <si>
    <t>Suliidő menü 2</t>
  </si>
  <si>
    <t>leves</t>
  </si>
  <si>
    <t>főétel</t>
  </si>
  <si>
    <t>menü</t>
  </si>
  <si>
    <t>desszert</t>
  </si>
  <si>
    <t>Balázsfit</t>
  </si>
  <si>
    <t>Office menü</t>
  </si>
  <si>
    <t>Dia Desszert</t>
  </si>
  <si>
    <t>SPEED menü</t>
  </si>
  <si>
    <t>Vega-vegán leves</t>
  </si>
  <si>
    <t>Vegetáriánus ételek</t>
  </si>
  <si>
    <t>Vegán ételek</t>
  </si>
  <si>
    <t>Név:</t>
  </si>
  <si>
    <t>Szállítási cím:</t>
  </si>
  <si>
    <t>Számlázási cím:</t>
  </si>
  <si>
    <t>Telefon:</t>
  </si>
  <si>
    <t>Mobiltelefon:</t>
  </si>
  <si>
    <t>Összeg:</t>
  </si>
  <si>
    <t>19. Hét</t>
  </si>
  <si>
    <t>05.06. Hétfő</t>
  </si>
  <si>
    <t>05.07... Kedd</t>
  </si>
  <si>
    <t>05.08.Szerda</t>
  </si>
  <si>
    <t>05.09. Csütörtök</t>
  </si>
  <si>
    <t>05.10. Péntek</t>
  </si>
  <si>
    <t>05.11.0. Szombat</t>
  </si>
  <si>
    <t>05.12.. Vasárnap</t>
  </si>
  <si>
    <t>Sajttal töltött rántott tőkehal</t>
  </si>
  <si>
    <t>Sós burgonya</t>
  </si>
  <si>
    <t xml:space="preserve">Pork dog (2 db hot dog kifli amerikai káposztasalátával, pulled pork hússal) </t>
  </si>
  <si>
    <t>Baconös csirkepörkölt fűszeres, zöldséges hajdinával</t>
  </si>
  <si>
    <t>Tojásos lecsó kolbásszal, virslivel</t>
  </si>
  <si>
    <t xml:space="preserve">Snidlinges mozzarellával sült csirkemell, Country grill zöldségek (brokkoli, cukkini, padlizsán, piros és sárga paprika, hagyma) </t>
  </si>
  <si>
    <t>Céklakrémleves almakockával</t>
  </si>
  <si>
    <t xml:space="preserve">Spagetti spárgamártással, parmezánnal </t>
  </si>
  <si>
    <t>Zöldségragu jázminrizzsel</t>
  </si>
  <si>
    <t>BBQ szejtáncsík steak burgonyával és zöldségekkel (vegán)</t>
  </si>
  <si>
    <t>Édesburgonya zöldségekkel, karfiolpürével</t>
  </si>
  <si>
    <t>Zöldségek szójás, szezámmagos mártásban, rizstésztával</t>
  </si>
  <si>
    <t>Spárgakrémleves pirított napraforgómaggal</t>
  </si>
  <si>
    <t>Gombaragu Stroganoff módra, jázmin rizzsel</t>
  </si>
  <si>
    <t>Bazsalikomos zöldségek  barna rizzsel</t>
  </si>
  <si>
    <t>Zöldségfasírt zöldfűszeres kuszkusszal, fokhagymamártással</t>
  </si>
  <si>
    <t>Krémes, parmezános, brokkolis spagetti</t>
  </si>
  <si>
    <t>Padlizsános, olívás orsótészta, vegán parmezánnal</t>
  </si>
  <si>
    <t>Szamócakrémleves</t>
  </si>
  <si>
    <t>Sárgarépa-zöldborsó korma, paprikás, földimogyorós basmati rizzsel (HOT)</t>
  </si>
  <si>
    <t>Spárgás, gombás rizottó parmezánnal</t>
  </si>
  <si>
    <t>Zöldségek fűszeres, olívás paradicsomszószban, kuszkusszal</t>
  </si>
  <si>
    <t>19. hét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</si>
</sst>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&quot; 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  <numFmt numFmtId="171" formatCode="#,###"/>
    <numFmt numFmtId="172" formatCode="#,##0.00&quot; &quot;[$Ft-40E];[Red]&quot;-&quot;#,##0.00&quot; &quot;[$Ft-40E]"/>
    <numFmt numFmtId="173" formatCode="#,##0.00\ [$Ft-40E];[Red]\-#,##0.00\ [$Ft-40E]"/>
  </numFmts>
  <fonts count="1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5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b/>
      <sz val="18"/>
      <color indexed="62"/>
      <name val="Cambria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u val="single"/>
      <sz val="10"/>
      <color indexed="20"/>
      <name val="Arial"/>
      <family val="2"/>
    </font>
    <font>
      <sz val="10"/>
      <color indexed="60"/>
      <name val="Liberation Sans"/>
      <family val="2"/>
    </font>
    <font>
      <sz val="11"/>
      <color indexed="8"/>
      <name val="Liberation Sans"/>
      <family val="0"/>
    </font>
    <font>
      <sz val="8"/>
      <color indexed="8"/>
      <name val="Arial"/>
      <family val="2"/>
    </font>
    <font>
      <sz val="10"/>
      <color indexed="63"/>
      <name val="Liberation Sans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Liberation Sans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i/>
      <sz val="16"/>
      <color theme="1"/>
      <name val="Arial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b/>
      <sz val="15"/>
      <color rgb="FF333399"/>
      <name val="Calibri"/>
      <family val="2"/>
    </font>
    <font>
      <sz val="12"/>
      <color rgb="FF000000"/>
      <name val="Liberation Sans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FA7D00"/>
      <name val="Calibri"/>
      <family val="2"/>
    </font>
    <font>
      <u val="single"/>
      <sz val="10"/>
      <color rgb="FF0000EE"/>
      <name val="Liberation Sans"/>
      <family val="2"/>
    </font>
    <font>
      <sz val="11"/>
      <color rgb="FF33339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sz val="11"/>
      <color rgb="FFFF9900"/>
      <name val="Calibri"/>
      <family val="2"/>
    </font>
    <font>
      <i/>
      <sz val="11"/>
      <color rgb="FF7F7F7F"/>
      <name val="Calibri"/>
      <family val="2"/>
    </font>
    <font>
      <sz val="10"/>
      <color rgb="FF996600"/>
      <name val="Liberation Sans"/>
      <family val="2"/>
    </font>
    <font>
      <sz val="11"/>
      <color theme="1"/>
      <name val="Arial"/>
      <family val="2"/>
    </font>
    <font>
      <sz val="11"/>
      <color theme="1"/>
      <name val="Liberation Sans"/>
      <family val="0"/>
    </font>
    <font>
      <sz val="8"/>
      <color theme="1"/>
      <name val="Arial"/>
      <family val="2"/>
    </font>
    <font>
      <sz val="11"/>
      <color rgb="FF000000"/>
      <name val="Arial"/>
      <family val="2"/>
    </font>
    <font>
      <sz val="10"/>
      <color rgb="FF333333"/>
      <name val="Liberation Sans"/>
      <family val="2"/>
    </font>
    <font>
      <sz val="10"/>
      <color theme="1"/>
      <name val="Arial"/>
      <family val="2"/>
    </font>
    <font>
      <b/>
      <sz val="11"/>
      <color rgb="FF33333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</fonts>
  <fills count="14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61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514F54"/>
      </left>
      <right style="double">
        <color rgb="FF514F54"/>
      </right>
      <top style="double">
        <color rgb="FF514F54"/>
      </top>
      <bottom style="double">
        <color rgb="FF514F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49"/>
      </bottom>
    </border>
    <border>
      <left/>
      <right/>
      <top/>
      <bottom style="thin">
        <color rgb="FF33CCCC"/>
      </bottom>
    </border>
    <border>
      <left/>
      <right/>
      <top/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41"/>
      </bottom>
    </border>
    <border>
      <left/>
      <right/>
      <top/>
      <bottom style="thin">
        <color rgb="FFC0C0C0"/>
      </bottom>
    </border>
    <border>
      <left/>
      <right/>
      <top/>
      <bottom style="thin">
        <color indexed="22"/>
      </bottom>
    </border>
    <border>
      <left/>
      <right/>
      <top/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CCCC"/>
      </top>
      <bottom style="double">
        <color rgb="FF33CCCC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DashDot">
        <color indexed="45"/>
      </left>
      <right style="mediumDashDot">
        <color indexed="45"/>
      </right>
      <top style="mediumDashDot">
        <color indexed="45"/>
      </top>
      <bottom style="mediumDashDot">
        <color indexed="45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>
      <alignment/>
      <protection/>
    </xf>
    <xf numFmtId="0" fontId="79" fillId="5" borderId="0">
      <alignment/>
      <protection/>
    </xf>
    <xf numFmtId="0" fontId="79" fillId="5" borderId="0">
      <alignment/>
      <protection/>
    </xf>
    <xf numFmtId="0" fontId="2" fillId="6" borderId="0" applyNumberFormat="0" applyBorder="0" applyAlignment="0" applyProtection="0"/>
    <xf numFmtId="0" fontId="2" fillId="6" borderId="0">
      <alignment/>
      <protection/>
    </xf>
    <xf numFmtId="0" fontId="79" fillId="7" borderId="0">
      <alignment/>
      <protection/>
    </xf>
    <xf numFmtId="0" fontId="79" fillId="7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>
      <alignment/>
      <protection/>
    </xf>
    <xf numFmtId="0" fontId="79" fillId="12" borderId="0">
      <alignment/>
      <protection/>
    </xf>
    <xf numFmtId="0" fontId="79" fillId="12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>
      <alignment/>
      <protection/>
    </xf>
    <xf numFmtId="0" fontId="79" fillId="14" borderId="0">
      <alignment/>
      <protection/>
    </xf>
    <xf numFmtId="0" fontId="79" fillId="14" borderId="0">
      <alignment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>
      <alignment/>
      <protection/>
    </xf>
    <xf numFmtId="0" fontId="79" fillId="16" borderId="0">
      <alignment/>
      <protection/>
    </xf>
    <xf numFmtId="0" fontId="79" fillId="16" borderId="0">
      <alignment/>
      <protection/>
    </xf>
    <xf numFmtId="0" fontId="2" fillId="2" borderId="0" applyNumberFormat="0" applyBorder="0" applyAlignment="0" applyProtection="0"/>
    <xf numFmtId="0" fontId="2" fillId="13" borderId="0">
      <alignment/>
      <protection/>
    </xf>
    <xf numFmtId="0" fontId="79" fillId="14" borderId="0">
      <alignment/>
      <protection/>
    </xf>
    <xf numFmtId="0" fontId="79" fillId="14" borderId="0">
      <alignment/>
      <protection/>
    </xf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80" fillId="16" borderId="0">
      <alignment/>
      <protection/>
    </xf>
    <xf numFmtId="0" fontId="80" fillId="16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80" fillId="20" borderId="0">
      <alignment/>
      <protection/>
    </xf>
    <xf numFmtId="0" fontId="80" fillId="20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80" fillId="16" borderId="0">
      <alignment/>
      <protection/>
    </xf>
    <xf numFmtId="0" fontId="80" fillId="16" borderId="0">
      <alignment/>
      <protection/>
    </xf>
    <xf numFmtId="0" fontId="2" fillId="2" borderId="0" applyNumberFormat="0" applyBorder="0" applyAlignment="0" applyProtection="0"/>
    <xf numFmtId="0" fontId="2" fillId="13" borderId="0">
      <alignment/>
      <protection/>
    </xf>
    <xf numFmtId="0" fontId="79" fillId="14" borderId="0">
      <alignment/>
      <protection/>
    </xf>
    <xf numFmtId="0" fontId="79" fillId="14" borderId="0">
      <alignment/>
      <protection/>
    </xf>
    <xf numFmtId="0" fontId="2" fillId="22" borderId="0" applyNumberFormat="0" applyBorder="0" applyAlignment="0" applyProtection="0"/>
    <xf numFmtId="0" fontId="2" fillId="22" borderId="0">
      <alignment/>
      <protection/>
    </xf>
    <xf numFmtId="0" fontId="79" fillId="23" borderId="0">
      <alignment/>
      <protection/>
    </xf>
    <xf numFmtId="0" fontId="79" fillId="23" borderId="0">
      <alignment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>
      <alignment/>
      <protection/>
    </xf>
    <xf numFmtId="0" fontId="79" fillId="26" borderId="0">
      <alignment/>
      <protection/>
    </xf>
    <xf numFmtId="0" fontId="79" fillId="26" borderId="0">
      <alignment/>
      <protection/>
    </xf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79" fillId="28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>
      <alignment/>
      <protection/>
    </xf>
    <xf numFmtId="0" fontId="79" fillId="28" borderId="0">
      <alignment/>
      <protection/>
    </xf>
    <xf numFmtId="0" fontId="1" fillId="17" borderId="0">
      <alignment/>
      <protection/>
    </xf>
    <xf numFmtId="0" fontId="80" fillId="30" borderId="0">
      <alignment/>
      <protection/>
    </xf>
    <xf numFmtId="0" fontId="80" fillId="30" borderId="0">
      <alignment/>
      <protection/>
    </xf>
    <xf numFmtId="0" fontId="1" fillId="31" borderId="0" applyNumberFormat="0" applyBorder="0" applyAlignment="0" applyProtection="0"/>
    <xf numFmtId="0" fontId="1" fillId="32" borderId="0">
      <alignment/>
      <protection/>
    </xf>
    <xf numFmtId="0" fontId="80" fillId="33" borderId="0">
      <alignment/>
      <protection/>
    </xf>
    <xf numFmtId="0" fontId="80" fillId="33" borderId="0">
      <alignment/>
      <protection/>
    </xf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80" fillId="30" borderId="0">
      <alignment/>
      <protection/>
    </xf>
    <xf numFmtId="0" fontId="80" fillId="30" borderId="0">
      <alignment/>
      <protection/>
    </xf>
    <xf numFmtId="0" fontId="1" fillId="34" borderId="0" applyNumberFormat="0" applyBorder="0" applyAlignment="0" applyProtection="0"/>
    <xf numFmtId="0" fontId="1" fillId="35" borderId="0">
      <alignment/>
      <protection/>
    </xf>
    <xf numFmtId="0" fontId="80" fillId="36" borderId="0">
      <alignment/>
      <protection/>
    </xf>
    <xf numFmtId="0" fontId="80" fillId="36" borderId="0">
      <alignment/>
      <protection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80" fillId="16" borderId="0">
      <alignment/>
      <protection/>
    </xf>
    <xf numFmtId="0" fontId="80" fillId="16" borderId="0">
      <alignment/>
      <protection/>
    </xf>
    <xf numFmtId="0" fontId="1" fillId="27" borderId="0" applyNumberFormat="0" applyBorder="0" applyAlignment="0" applyProtection="0"/>
    <xf numFmtId="0" fontId="80" fillId="28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>
      <alignment/>
      <protection/>
    </xf>
    <xf numFmtId="0" fontId="80" fillId="28" borderId="0">
      <alignment/>
      <protection/>
    </xf>
    <xf numFmtId="0" fontId="1" fillId="22" borderId="0" applyNumberFormat="0" applyBorder="0" applyAlignment="0" applyProtection="0"/>
    <xf numFmtId="0" fontId="1" fillId="22" borderId="0">
      <alignment/>
      <protection/>
    </xf>
    <xf numFmtId="0" fontId="80" fillId="23" borderId="0">
      <alignment/>
      <protection/>
    </xf>
    <xf numFmtId="0" fontId="80" fillId="23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>
      <alignment/>
      <protection/>
    </xf>
    <xf numFmtId="0" fontId="80" fillId="26" borderId="0">
      <alignment/>
      <protection/>
    </xf>
    <xf numFmtId="0" fontId="80" fillId="26" borderId="0">
      <alignment/>
      <protection/>
    </xf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80" fillId="28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>
      <alignment/>
      <protection/>
    </xf>
    <xf numFmtId="0" fontId="80" fillId="28" borderId="0">
      <alignment/>
      <protection/>
    </xf>
    <xf numFmtId="0" fontId="2" fillId="37" borderId="0" applyNumberFormat="0" applyBorder="0" applyAlignment="0" applyProtection="0"/>
    <xf numFmtId="0" fontId="2" fillId="38" borderId="0">
      <alignment/>
      <protection/>
    </xf>
    <xf numFmtId="0" fontId="79" fillId="39" borderId="0">
      <alignment/>
      <protection/>
    </xf>
    <xf numFmtId="0" fontId="79" fillId="39" borderId="0">
      <alignment/>
      <protection/>
    </xf>
    <xf numFmtId="0" fontId="5" fillId="40" borderId="1" applyNumberFormat="0" applyAlignment="0" applyProtection="0"/>
    <xf numFmtId="0" fontId="5" fillId="40" borderId="2" applyNumberFormat="0" applyAlignment="0" applyProtection="0"/>
    <xf numFmtId="0" fontId="5" fillId="40" borderId="1" applyNumberFormat="0" applyAlignment="0" applyProtection="0"/>
    <xf numFmtId="0" fontId="5" fillId="41" borderId="1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5" fillId="42" borderId="2" applyNumberFormat="0" applyAlignment="0" applyProtection="0"/>
    <xf numFmtId="0" fontId="5" fillId="40" borderId="1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5" fillId="42" borderId="2" applyNumberFormat="0" applyAlignment="0" applyProtection="0"/>
    <xf numFmtId="0" fontId="5" fillId="40" borderId="1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5" fillId="42" borderId="2" applyNumberFormat="0" applyAlignment="0" applyProtection="0"/>
    <xf numFmtId="0" fontId="5" fillId="42" borderId="1" applyNumberFormat="0" applyAlignment="0" applyProtection="0"/>
    <xf numFmtId="0" fontId="5" fillId="41" borderId="1" applyNumberFormat="0" applyAlignment="0" applyProtection="0"/>
    <xf numFmtId="0" fontId="5" fillId="41" borderId="2">
      <alignment/>
      <protection/>
    </xf>
    <xf numFmtId="0" fontId="81" fillId="43" borderId="3">
      <alignment/>
      <protection/>
    </xf>
    <xf numFmtId="0" fontId="81" fillId="43" borderId="3">
      <alignment/>
      <protection/>
    </xf>
    <xf numFmtId="0" fontId="2" fillId="2" borderId="0" applyNumberFormat="0" applyBorder="0" applyAlignment="0" applyProtection="0"/>
    <xf numFmtId="0" fontId="2" fillId="13" borderId="0">
      <alignment/>
      <protection/>
    </xf>
    <xf numFmtId="0" fontId="79" fillId="14" borderId="0">
      <alignment/>
      <protection/>
    </xf>
    <xf numFmtId="0" fontId="79" fillId="14" borderId="0">
      <alignment/>
      <protection/>
    </xf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51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48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6" borderId="0" applyNumberFormat="0" applyBorder="0" applyAlignment="0" applyProtection="0"/>
    <xf numFmtId="0" fontId="1" fillId="44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1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2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2" fillId="60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2" fillId="62" borderId="0" applyNumberFormat="0" applyBorder="0" applyAlignment="0" applyProtection="0"/>
    <xf numFmtId="0" fontId="1" fillId="4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2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7" borderId="0">
      <alignment/>
      <protection/>
    </xf>
    <xf numFmtId="0" fontId="80" fillId="67" borderId="0">
      <alignment/>
      <protection/>
    </xf>
    <xf numFmtId="0" fontId="80" fillId="67" borderId="0">
      <alignment/>
      <protection/>
    </xf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>
      <alignment/>
      <protection/>
    </xf>
    <xf numFmtId="0" fontId="80" fillId="23" borderId="0">
      <alignment/>
      <protection/>
    </xf>
    <xf numFmtId="0" fontId="80" fillId="23" borderId="0">
      <alignment/>
      <protection/>
    </xf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2" borderId="0">
      <alignment/>
      <protection/>
    </xf>
    <xf numFmtId="0" fontId="80" fillId="33" borderId="0">
      <alignment/>
      <protection/>
    </xf>
    <xf numFmtId="0" fontId="80" fillId="33" borderId="0">
      <alignment/>
      <protection/>
    </xf>
    <xf numFmtId="0" fontId="1" fillId="44" borderId="0" applyNumberFormat="0" applyBorder="0" applyAlignment="0" applyProtection="0"/>
    <xf numFmtId="0" fontId="1" fillId="5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80" fillId="67" borderId="0">
      <alignment/>
      <protection/>
    </xf>
    <xf numFmtId="0" fontId="80" fillId="67" borderId="0">
      <alignment/>
      <protection/>
    </xf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5" borderId="0">
      <alignment/>
      <protection/>
    </xf>
    <xf numFmtId="0" fontId="80" fillId="36" borderId="0">
      <alignment/>
      <protection/>
    </xf>
    <xf numFmtId="0" fontId="80" fillId="36" borderId="0">
      <alignment/>
      <protection/>
    </xf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>
      <alignment/>
      <protection/>
    </xf>
    <xf numFmtId="0" fontId="80" fillId="33" borderId="0">
      <alignment/>
      <protection/>
    </xf>
    <xf numFmtId="0" fontId="80" fillId="33" borderId="0">
      <alignment/>
      <protection/>
    </xf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2" fillId="6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2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22" borderId="0" applyNumberFormat="0" applyBorder="0" applyAlignment="0" applyProtection="0"/>
    <xf numFmtId="0" fontId="1" fillId="7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4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2" fillId="73" borderId="0" applyNumberFormat="0" applyBorder="0" applyAlignment="0" applyProtection="0"/>
    <xf numFmtId="0" fontId="1" fillId="44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2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2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2" fillId="7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2" fillId="77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9" borderId="0">
      <alignment/>
      <protection/>
    </xf>
    <xf numFmtId="0" fontId="80" fillId="28" borderId="0">
      <alignment/>
      <protection/>
    </xf>
    <xf numFmtId="0" fontId="80" fillId="28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>
      <alignment/>
      <protection/>
    </xf>
    <xf numFmtId="0" fontId="80" fillId="23" borderId="0">
      <alignment/>
      <protection/>
    </xf>
    <xf numFmtId="0" fontId="80" fillId="23" borderId="0">
      <alignment/>
      <protection/>
    </xf>
    <xf numFmtId="0" fontId="1" fillId="24" borderId="0" applyNumberFormat="0" applyBorder="0" applyAlignment="0" applyProtection="0"/>
    <xf numFmtId="0" fontId="1" fillId="72" borderId="0" applyNumberFormat="0" applyBorder="0" applyAlignment="0" applyProtection="0"/>
    <xf numFmtId="0" fontId="1" fillId="25" borderId="0">
      <alignment/>
      <protection/>
    </xf>
    <xf numFmtId="0" fontId="80" fillId="26" borderId="0">
      <alignment/>
      <protection/>
    </xf>
    <xf numFmtId="0" fontId="80" fillId="26" borderId="0">
      <alignment/>
      <protection/>
    </xf>
    <xf numFmtId="0" fontId="1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>
      <alignment/>
      <protection/>
    </xf>
    <xf numFmtId="0" fontId="80" fillId="28" borderId="0">
      <alignment/>
      <protection/>
    </xf>
    <xf numFmtId="0" fontId="80" fillId="28" borderId="0">
      <alignment/>
      <protection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>
      <alignment/>
      <protection/>
    </xf>
    <xf numFmtId="0" fontId="80" fillId="20" borderId="0">
      <alignment/>
      <protection/>
    </xf>
    <xf numFmtId="0" fontId="80" fillId="20" borderId="0">
      <alignment/>
      <protection/>
    </xf>
    <xf numFmtId="0" fontId="1" fillId="24" borderId="0" applyNumberFormat="0" applyBorder="0" applyAlignment="0" applyProtection="0"/>
    <xf numFmtId="0" fontId="1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>
      <alignment/>
      <protection/>
    </xf>
    <xf numFmtId="0" fontId="80" fillId="26" borderId="0">
      <alignment/>
      <protection/>
    </xf>
    <xf numFmtId="0" fontId="80" fillId="26" borderId="0">
      <alignment/>
      <protection/>
    </xf>
    <xf numFmtId="0" fontId="2" fillId="80" borderId="0" applyNumberFormat="0" applyBorder="0" applyAlignment="0" applyProtection="0"/>
    <xf numFmtId="0" fontId="2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83" fillId="81" borderId="0" applyNumberFormat="0" applyBorder="0" applyAlignment="0" applyProtection="0"/>
    <xf numFmtId="0" fontId="1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3" fillId="83" borderId="0" applyNumberFormat="0" applyBorder="0" applyAlignment="0" applyProtection="0"/>
    <xf numFmtId="0" fontId="1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22" borderId="0" applyNumberFormat="0" applyBorder="0" applyAlignment="0" applyProtection="0"/>
    <xf numFmtId="0" fontId="2" fillId="7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83" fillId="85" borderId="0" applyNumberFormat="0" applyBorder="0" applyAlignment="0" applyProtection="0"/>
    <xf numFmtId="0" fontId="1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8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29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83" fillId="87" borderId="0" applyNumberFormat="0" applyBorder="0" applyAlignment="0" applyProtection="0"/>
    <xf numFmtId="0" fontId="1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6" borderId="0" applyNumberFormat="0" applyBorder="0" applyAlignment="0" applyProtection="0"/>
    <xf numFmtId="0" fontId="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3" fillId="89" borderId="0" applyNumberFormat="0" applyBorder="0" applyAlignment="0" applyProtection="0"/>
    <xf numFmtId="0" fontId="1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13" borderId="0" applyNumberFormat="0" applyBorder="0" applyAlignment="0" applyProtection="0"/>
    <xf numFmtId="0" fontId="2" fillId="91" borderId="0" applyNumberFormat="0" applyBorder="0" applyAlignment="0" applyProtection="0"/>
    <xf numFmtId="0" fontId="2" fillId="22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2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83" fillId="93" borderId="0" applyNumberFormat="0" applyBorder="0" applyAlignment="0" applyProtection="0"/>
    <xf numFmtId="0" fontId="1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2" borderId="0" applyNumberFormat="0" applyBorder="0" applyAlignment="0" applyProtection="0"/>
    <xf numFmtId="0" fontId="2" fillId="2" borderId="0" applyNumberFormat="0" applyBorder="0" applyAlignment="0" applyProtection="0"/>
    <xf numFmtId="0" fontId="2" fillId="80" borderId="0" applyNumberFormat="0" applyBorder="0" applyAlignment="0" applyProtection="0"/>
    <xf numFmtId="0" fontId="2" fillId="45" borderId="0" applyNumberFormat="0" applyBorder="0" applyAlignment="0" applyProtection="0"/>
    <xf numFmtId="0" fontId="2" fillId="66" borderId="0" applyNumberFormat="0" applyBorder="0" applyAlignment="0" applyProtection="0"/>
    <xf numFmtId="0" fontId="2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3" borderId="0">
      <alignment/>
      <protection/>
    </xf>
    <xf numFmtId="0" fontId="79" fillId="14" borderId="0">
      <alignment/>
      <protection/>
    </xf>
    <xf numFmtId="0" fontId="79" fillId="14" borderId="0">
      <alignment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>
      <alignment/>
      <protection/>
    </xf>
    <xf numFmtId="0" fontId="79" fillId="23" borderId="0">
      <alignment/>
      <protection/>
    </xf>
    <xf numFmtId="0" fontId="79" fillId="23" borderId="0">
      <alignment/>
      <protection/>
    </xf>
    <xf numFmtId="0" fontId="2" fillId="24" borderId="0" applyNumberFormat="0" applyBorder="0" applyAlignment="0" applyProtection="0"/>
    <xf numFmtId="0" fontId="2" fillId="72" borderId="0" applyNumberFormat="0" applyBorder="0" applyAlignment="0" applyProtection="0"/>
    <xf numFmtId="0" fontId="2" fillId="25" borderId="0">
      <alignment/>
      <protection/>
    </xf>
    <xf numFmtId="0" fontId="79" fillId="26" borderId="0">
      <alignment/>
      <protection/>
    </xf>
    <xf numFmtId="0" fontId="79" fillId="26" borderId="0">
      <alignment/>
      <protection/>
    </xf>
    <xf numFmtId="0" fontId="2" fillId="27" borderId="0" applyNumberFormat="0" applyBorder="0" applyAlignment="0" applyProtection="0"/>
    <xf numFmtId="0" fontId="2" fillId="8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>
      <alignment/>
      <protection/>
    </xf>
    <xf numFmtId="0" fontId="79" fillId="28" borderId="0">
      <alignment/>
      <protection/>
    </xf>
    <xf numFmtId="0" fontId="79" fillId="28" borderId="0">
      <alignment/>
      <protection/>
    </xf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45" borderId="0" applyNumberFormat="0" applyBorder="0" applyAlignment="0" applyProtection="0"/>
    <xf numFmtId="0" fontId="2" fillId="66" borderId="0" applyNumberFormat="0" applyBorder="0" applyAlignment="0" applyProtection="0"/>
    <xf numFmtId="0" fontId="2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3" borderId="0">
      <alignment/>
      <protection/>
    </xf>
    <xf numFmtId="0" fontId="79" fillId="14" borderId="0">
      <alignment/>
      <protection/>
    </xf>
    <xf numFmtId="0" fontId="79" fillId="14" borderId="0">
      <alignment/>
      <protection/>
    </xf>
    <xf numFmtId="0" fontId="2" fillId="22" borderId="0" applyNumberFormat="0" applyBorder="0" applyAlignment="0" applyProtection="0"/>
    <xf numFmtId="0" fontId="2" fillId="9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>
      <alignment/>
      <protection/>
    </xf>
    <xf numFmtId="0" fontId="79" fillId="23" borderId="0">
      <alignment/>
      <protection/>
    </xf>
    <xf numFmtId="0" fontId="79" fillId="23" borderId="0">
      <alignment/>
      <protection/>
    </xf>
    <xf numFmtId="0" fontId="84" fillId="0" borderId="0">
      <alignment/>
      <protection/>
    </xf>
    <xf numFmtId="0" fontId="85" fillId="95" borderId="0">
      <alignment/>
      <protection/>
    </xf>
    <xf numFmtId="0" fontId="85" fillId="96" borderId="0">
      <alignment/>
      <protection/>
    </xf>
    <xf numFmtId="0" fontId="84" fillId="97" borderId="0">
      <alignment/>
      <protection/>
    </xf>
    <xf numFmtId="0" fontId="2" fillId="2" borderId="0" applyNumberFormat="0" applyBorder="0" applyAlignment="0" applyProtection="0"/>
    <xf numFmtId="0" fontId="2" fillId="98" borderId="0" applyNumberFormat="0" applyBorder="0" applyAlignment="0" applyProtection="0"/>
    <xf numFmtId="0" fontId="2" fillId="13" borderId="0" applyNumberFormat="0" applyBorder="0" applyAlignment="0" applyProtection="0"/>
    <xf numFmtId="0" fontId="2" fillId="99" borderId="0" applyNumberFormat="0" applyBorder="0" applyAlignment="0" applyProtection="0"/>
    <xf numFmtId="0" fontId="2" fillId="4" borderId="0" applyNumberFormat="0" applyBorder="0" applyAlignment="0" applyProtection="0"/>
    <xf numFmtId="0" fontId="2" fillId="100" borderId="0" applyNumberFormat="0" applyBorder="0" applyAlignment="0" applyProtection="0"/>
    <xf numFmtId="0" fontId="2" fillId="99" borderId="0" applyNumberFormat="0" applyBorder="0" applyAlignment="0" applyProtection="0"/>
    <xf numFmtId="0" fontId="2" fillId="6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86" borderId="0" applyNumberFormat="0" applyBorder="0" applyAlignment="0" applyProtection="0"/>
    <xf numFmtId="0" fontId="2" fillId="102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86" fillId="103" borderId="0">
      <alignment/>
      <protection/>
    </xf>
    <xf numFmtId="0" fontId="87" fillId="104" borderId="4" applyNumberFormat="0" applyAlignment="0" applyProtection="0"/>
    <xf numFmtId="0" fontId="11" fillId="15" borderId="5" applyNumberFormat="0" applyAlignment="0" applyProtection="0"/>
    <xf numFmtId="0" fontId="11" fillId="15" borderId="5" applyNumberFormat="0" applyAlignment="0" applyProtection="0"/>
    <xf numFmtId="0" fontId="11" fillId="65" borderId="5" applyNumberFormat="0" applyAlignment="0" applyProtection="0"/>
    <xf numFmtId="0" fontId="11" fillId="65" borderId="5" applyNumberFormat="0" applyAlignment="0" applyProtection="0"/>
    <xf numFmtId="0" fontId="11" fillId="15" borderId="5" applyNumberFormat="0" applyAlignment="0" applyProtection="0"/>
    <xf numFmtId="0" fontId="11" fillId="65" borderId="5" applyNumberFormat="0" applyAlignment="0" applyProtection="0"/>
    <xf numFmtId="0" fontId="11" fillId="15" borderId="5" applyNumberFormat="0" applyAlignment="0" applyProtection="0"/>
    <xf numFmtId="0" fontId="4" fillId="17" borderId="6" applyNumberFormat="0" applyAlignment="0" applyProtection="0"/>
    <xf numFmtId="0" fontId="4" fillId="29" borderId="5" applyNumberFormat="0" applyAlignment="0" applyProtection="0"/>
    <xf numFmtId="0" fontId="5" fillId="40" borderId="2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8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45" fillId="0" borderId="8" applyNumberFormat="0" applyFill="0" applyAlignment="0" applyProtection="0"/>
    <xf numFmtId="0" fontId="49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49" fillId="0" borderId="8" applyNumberFormat="0" applyFill="0" applyAlignment="0" applyProtection="0"/>
    <xf numFmtId="0" fontId="8" fillId="0" borderId="9" applyNumberFormat="0" applyFill="0" applyAlignment="0" applyProtection="0"/>
    <xf numFmtId="0" fontId="90" fillId="0" borderId="10" applyNumberFormat="0" applyFill="0" applyAlignment="0" applyProtection="0"/>
    <xf numFmtId="0" fontId="46" fillId="0" borderId="11" applyNumberFormat="0" applyFill="0" applyAlignment="0" applyProtection="0"/>
    <xf numFmtId="0" fontId="50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50" fillId="0" borderId="12" applyNumberFormat="0" applyFill="0" applyAlignment="0" applyProtection="0"/>
    <xf numFmtId="0" fontId="9" fillId="0" borderId="12" applyNumberFormat="0" applyFill="0" applyAlignment="0" applyProtection="0"/>
    <xf numFmtId="0" fontId="91" fillId="0" borderId="13" applyNumberFormat="0" applyFill="0" applyAlignment="0" applyProtection="0"/>
    <xf numFmtId="0" fontId="47" fillId="0" borderId="14" applyNumberFormat="0" applyFill="0" applyAlignment="0" applyProtection="0"/>
    <xf numFmtId="0" fontId="51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51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5" fillId="40" borderId="2" applyNumberFormat="0" applyAlignment="0" applyProtection="0"/>
    <xf numFmtId="0" fontId="5" fillId="40" borderId="2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5" fillId="42" borderId="2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5" fillId="42" borderId="2" applyNumberFormat="0" applyAlignment="0" applyProtection="0"/>
    <xf numFmtId="0" fontId="92" fillId="105" borderId="17" applyNumberFormat="0" applyAlignment="0" applyProtection="0"/>
    <xf numFmtId="0" fontId="5" fillId="40" borderId="2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5" fillId="42" borderId="2" applyNumberFormat="0" applyAlignment="0" applyProtection="0"/>
    <xf numFmtId="0" fontId="5" fillId="106" borderId="2" applyNumberFormat="0" applyAlignment="0" applyProtection="0"/>
    <xf numFmtId="0" fontId="5" fillId="106" borderId="2" applyNumberFormat="0" applyAlignment="0" applyProtection="0"/>
    <xf numFmtId="0" fontId="5" fillId="106" borderId="2" applyNumberFormat="0" applyAlignment="0" applyProtection="0"/>
    <xf numFmtId="0" fontId="5" fillId="41" borderId="2" applyNumberFormat="0" applyAlignment="0" applyProtection="0"/>
    <xf numFmtId="0" fontId="93" fillId="107" borderId="0">
      <alignment/>
      <protection/>
    </xf>
    <xf numFmtId="0" fontId="42" fillId="0" borderId="0">
      <alignment/>
      <protection/>
    </xf>
    <xf numFmtId="0" fontId="94" fillId="0" borderId="0">
      <alignment/>
      <protection/>
    </xf>
    <xf numFmtId="0" fontId="94" fillId="0" borderId="0" applyNumberFormat="0" applyBorder="0" applyProtection="0">
      <alignment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4" fillId="0" borderId="0" applyNumberFormat="0" applyBorder="0" applyProtection="0">
      <alignment/>
    </xf>
    <xf numFmtId="0" fontId="42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2" fillId="0" borderId="0">
      <alignment/>
      <protection/>
    </xf>
    <xf numFmtId="0" fontId="94" fillId="0" borderId="0" applyNumberFormat="0" applyBorder="0" applyProtection="0">
      <alignment/>
    </xf>
    <xf numFmtId="0" fontId="42" fillId="0" borderId="0">
      <alignment/>
      <protection/>
    </xf>
    <xf numFmtId="0" fontId="94" fillId="0" borderId="0">
      <alignment/>
      <protection/>
    </xf>
    <xf numFmtId="0" fontId="3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>
      <alignment/>
      <protection/>
    </xf>
    <xf numFmtId="0" fontId="7" fillId="45" borderId="0" applyNumberFormat="0" applyBorder="0" applyAlignment="0" applyProtection="0"/>
    <xf numFmtId="0" fontId="7" fillId="54" borderId="0" applyNumberFormat="0" applyBorder="0" applyAlignment="0" applyProtection="0"/>
    <xf numFmtId="0" fontId="97" fillId="108" borderId="0">
      <alignment/>
      <protection/>
    </xf>
    <xf numFmtId="0" fontId="7" fillId="3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98" fillId="0" borderId="0">
      <alignment horizontal="center"/>
      <protection/>
    </xf>
    <xf numFmtId="0" fontId="99" fillId="0" borderId="0">
      <alignment/>
      <protection/>
    </xf>
    <xf numFmtId="0" fontId="49" fillId="0" borderId="8" applyNumberFormat="0" applyFill="0" applyAlignment="0" applyProtection="0"/>
    <xf numFmtId="0" fontId="8" fillId="0" borderId="9" applyNumberFormat="0" applyFill="0" applyAlignment="0" applyProtection="0"/>
    <xf numFmtId="0" fontId="100" fillId="0" borderId="0">
      <alignment/>
      <protection/>
    </xf>
    <xf numFmtId="0" fontId="49" fillId="0" borderId="18">
      <alignment/>
      <protection/>
    </xf>
    <xf numFmtId="0" fontId="101" fillId="0" borderId="19">
      <alignment/>
      <protection/>
    </xf>
    <xf numFmtId="0" fontId="101" fillId="0" borderId="19">
      <alignment/>
      <protection/>
    </xf>
    <xf numFmtId="0" fontId="50" fillId="0" borderId="12" applyNumberFormat="0" applyFill="0" applyAlignment="0" applyProtection="0"/>
    <xf numFmtId="0" fontId="9" fillId="0" borderId="12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102" fillId="0" borderId="0">
      <alignment/>
      <protection/>
    </xf>
    <xf numFmtId="0" fontId="103" fillId="0" borderId="23">
      <alignment/>
      <protection/>
    </xf>
    <xf numFmtId="0" fontId="50" fillId="0" borderId="24">
      <alignment/>
      <protection/>
    </xf>
    <xf numFmtId="0" fontId="103" fillId="0" borderId="23">
      <alignment/>
      <protection/>
    </xf>
    <xf numFmtId="0" fontId="51" fillId="0" borderId="15" applyNumberFormat="0" applyFill="0" applyAlignment="0" applyProtection="0"/>
    <xf numFmtId="0" fontId="10" fillId="0" borderId="16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6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18">
      <alignment/>
      <protection/>
    </xf>
    <xf numFmtId="0" fontId="104" fillId="0" borderId="19">
      <alignment/>
      <protection/>
    </xf>
    <xf numFmtId="0" fontId="104" fillId="0" borderId="19">
      <alignment/>
      <protection/>
    </xf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98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26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2" fillId="0" borderId="29" applyNumberFormat="0" applyFill="0" applyAlignment="0" applyProtection="0"/>
    <xf numFmtId="0" fontId="12" fillId="0" borderId="29" applyNumberFormat="0" applyFill="0" applyAlignment="0" applyProtection="0"/>
    <xf numFmtId="0" fontId="12" fillId="0" borderId="29" applyNumberFormat="0" applyFill="0" applyAlignment="0" applyProtection="0"/>
    <xf numFmtId="0" fontId="106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4" borderId="5" applyNumberFormat="0" applyAlignment="0" applyProtection="0"/>
    <xf numFmtId="0" fontId="11" fillId="15" borderId="5" applyNumberFormat="0" applyAlignment="0" applyProtection="0"/>
    <xf numFmtId="0" fontId="11" fillId="15" borderId="6" applyNumberFormat="0" applyAlignment="0" applyProtection="0"/>
    <xf numFmtId="0" fontId="11" fillId="15" borderId="6" applyNumberFormat="0" applyAlignment="0" applyProtection="0"/>
    <xf numFmtId="0" fontId="11" fillId="25" borderId="5">
      <alignment/>
      <protection/>
    </xf>
    <xf numFmtId="0" fontId="107" fillId="26" borderId="30">
      <alignment/>
      <protection/>
    </xf>
    <xf numFmtId="0" fontId="107" fillId="26" borderId="30">
      <alignment/>
      <protection/>
    </xf>
    <xf numFmtId="0" fontId="0" fillId="109" borderId="31" applyNumberFormat="0" applyFont="0" applyAlignment="0" applyProtection="0"/>
    <xf numFmtId="0" fontId="0" fillId="31" borderId="32" applyNumberFormat="0" applyAlignment="0" applyProtection="0"/>
    <xf numFmtId="0" fontId="0" fillId="32" borderId="32" applyNumberFormat="0" applyAlignment="0" applyProtection="0"/>
    <xf numFmtId="0" fontId="14" fillId="110" borderId="32" applyNumberFormat="0" applyFont="0" applyAlignment="0" applyProtection="0"/>
    <xf numFmtId="0" fontId="14" fillId="110" borderId="32" applyNumberFormat="0" applyFont="0" applyAlignment="0" applyProtection="0"/>
    <xf numFmtId="0" fontId="0" fillId="32" borderId="32" applyNumberFormat="0" applyAlignment="0" applyProtection="0"/>
    <xf numFmtId="0" fontId="14" fillId="110" borderId="32" applyNumberFormat="0" applyFont="0" applyAlignment="0" applyProtection="0"/>
    <xf numFmtId="0" fontId="0" fillId="32" borderId="32" applyNumberFormat="0" applyAlignment="0" applyProtection="0"/>
    <xf numFmtId="0" fontId="2" fillId="98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101" borderId="0" applyNumberFormat="0" applyBorder="0" applyAlignment="0" applyProtection="0"/>
    <xf numFmtId="0" fontId="2" fillId="98" borderId="0" applyNumberFormat="0" applyBorder="0" applyAlignment="0" applyProtection="0"/>
    <xf numFmtId="0" fontId="2" fillId="66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3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00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6" borderId="0" applyNumberFormat="0" applyBorder="0" applyAlignment="0" applyProtection="0"/>
    <xf numFmtId="0" fontId="2" fillId="101" borderId="0" applyNumberFormat="0" applyBorder="0" applyAlignment="0" applyProtection="0"/>
    <xf numFmtId="0" fontId="2" fillId="102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98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6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83" fillId="113" borderId="0" applyNumberFormat="0" applyBorder="0" applyAlignment="0" applyProtection="0"/>
    <xf numFmtId="0" fontId="2" fillId="114" borderId="0" applyNumberFormat="0" applyBorder="0" applyAlignment="0" applyProtection="0"/>
    <xf numFmtId="0" fontId="2" fillId="13" borderId="0" applyNumberFormat="0" applyBorder="0" applyAlignment="0" applyProtection="0"/>
    <xf numFmtId="0" fontId="83" fillId="115" borderId="0" applyNumberFormat="0" applyBorder="0" applyAlignment="0" applyProtection="0"/>
    <xf numFmtId="0" fontId="2" fillId="116" borderId="0" applyNumberFormat="0" applyBorder="0" applyAlignment="0" applyProtection="0"/>
    <xf numFmtId="0" fontId="2" fillId="4" borderId="0" applyNumberFormat="0" applyBorder="0" applyAlignment="0" applyProtection="0"/>
    <xf numFmtId="0" fontId="83" fillId="117" borderId="0" applyNumberFormat="0" applyBorder="0" applyAlignment="0" applyProtection="0"/>
    <xf numFmtId="0" fontId="2" fillId="11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3" fillId="119" borderId="0" applyNumberFormat="0" applyBorder="0" applyAlignment="0" applyProtection="0"/>
    <xf numFmtId="0" fontId="2" fillId="8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20" borderId="0" applyNumberFormat="0" applyBorder="0" applyAlignment="0" applyProtection="0"/>
    <xf numFmtId="0" fontId="2" fillId="90" borderId="0" applyNumberFormat="0" applyBorder="0" applyAlignment="0" applyProtection="0"/>
    <xf numFmtId="0" fontId="2" fillId="13" borderId="0" applyNumberFormat="0" applyBorder="0" applyAlignment="0" applyProtection="0"/>
    <xf numFmtId="0" fontId="83" fillId="121" borderId="0" applyNumberFormat="0" applyBorder="0" applyAlignment="0" applyProtection="0"/>
    <xf numFmtId="0" fontId="2" fillId="122" borderId="0" applyNumberFormat="0" applyBorder="0" applyAlignment="0" applyProtection="0"/>
    <xf numFmtId="0" fontId="2" fillId="38" borderId="0" applyNumberFormat="0" applyBorder="0" applyAlignment="0" applyProtection="0"/>
    <xf numFmtId="0" fontId="108" fillId="12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54" borderId="0" applyNumberFormat="0" applyBorder="0" applyAlignment="0" applyProtection="0"/>
    <xf numFmtId="0" fontId="109" fillId="124" borderId="33" applyNumberFormat="0" applyAlignment="0" applyProtection="0"/>
    <xf numFmtId="0" fontId="15" fillId="17" borderId="34" applyNumberFormat="0" applyAlignment="0" applyProtection="0"/>
    <xf numFmtId="0" fontId="15" fillId="17" borderId="34" applyNumberFormat="0" applyAlignment="0" applyProtection="0"/>
    <xf numFmtId="0" fontId="15" fillId="125" borderId="34" applyNumberFormat="0" applyAlignment="0" applyProtection="0"/>
    <xf numFmtId="0" fontId="15" fillId="125" borderId="34" applyNumberFormat="0" applyAlignment="0" applyProtection="0"/>
    <xf numFmtId="0" fontId="15" fillId="17" borderId="34" applyNumberFormat="0" applyAlignment="0" applyProtection="0"/>
    <xf numFmtId="0" fontId="15" fillId="125" borderId="34" applyNumberFormat="0" applyAlignment="0" applyProtection="0"/>
    <xf numFmtId="0" fontId="15" fillId="29" borderId="34" applyNumberFormat="0" applyAlignment="0" applyProtection="0"/>
    <xf numFmtId="0" fontId="110" fillId="0" borderId="0" applyNumberFormat="0" applyFill="0" applyBorder="0" applyAlignment="0" applyProtection="0"/>
    <xf numFmtId="0" fontId="12" fillId="0" borderId="29" applyNumberFormat="0" applyFill="0" applyAlignment="0" applyProtection="0"/>
    <xf numFmtId="0" fontId="12" fillId="0" borderId="29" applyNumberFormat="0" applyFill="0" applyAlignment="0" applyProtection="0"/>
    <xf numFmtId="0" fontId="12" fillId="0" borderId="29">
      <alignment/>
      <protection/>
    </xf>
    <xf numFmtId="0" fontId="111" fillId="0" borderId="35">
      <alignment/>
      <protection/>
    </xf>
    <xf numFmtId="0" fontId="111" fillId="0" borderId="35">
      <alignment/>
      <protection/>
    </xf>
    <xf numFmtId="0" fontId="1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13" fillId="25" borderId="0" applyNumberFormat="0" applyBorder="0" applyAlignment="0" applyProtection="0"/>
    <xf numFmtId="0" fontId="113" fillId="33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0" fillId="0" borderId="0" applyNumberFormat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114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1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1" borderId="32" applyNumberFormat="0" applyAlignment="0" applyProtection="0"/>
    <xf numFmtId="0" fontId="0" fillId="32" borderId="32" applyNumberFormat="0" applyAlignment="0" applyProtection="0"/>
    <xf numFmtId="0" fontId="42" fillId="31" borderId="32" applyNumberFormat="0" applyAlignment="0" applyProtection="0"/>
    <xf numFmtId="0" fontId="42" fillId="32" borderId="32" applyNumberFormat="0" applyAlignment="0" applyProtection="0"/>
    <xf numFmtId="0" fontId="42" fillId="31" borderId="32" applyNumberFormat="0" applyAlignment="0" applyProtection="0"/>
    <xf numFmtId="0" fontId="42" fillId="32" borderId="32" applyNumberFormat="0" applyAlignment="0" applyProtection="0"/>
    <xf numFmtId="0" fontId="118" fillId="33" borderId="30">
      <alignment/>
      <protection/>
    </xf>
    <xf numFmtId="0" fontId="119" fillId="33" borderId="36">
      <alignment/>
      <protection/>
    </xf>
    <xf numFmtId="0" fontId="42" fillId="32" borderId="32">
      <alignment/>
      <protection/>
    </xf>
    <xf numFmtId="0" fontId="119" fillId="33" borderId="36">
      <alignment/>
      <protection/>
    </xf>
    <xf numFmtId="0" fontId="15" fillId="17" borderId="34" applyNumberFormat="0" applyAlignment="0" applyProtection="0"/>
    <xf numFmtId="0" fontId="15" fillId="29" borderId="34" applyNumberFormat="0" applyAlignment="0" applyProtection="0"/>
    <xf numFmtId="0" fontId="15" fillId="17" borderId="34">
      <alignment/>
      <protection/>
    </xf>
    <xf numFmtId="0" fontId="120" fillId="30" borderId="37">
      <alignment/>
      <protection/>
    </xf>
    <xf numFmtId="0" fontId="120" fillId="30" borderId="37">
      <alignment/>
      <protection/>
    </xf>
    <xf numFmtId="0" fontId="121" fillId="0" borderId="38" applyNumberFormat="0" applyFill="0" applyAlignment="0" applyProtection="0"/>
    <xf numFmtId="0" fontId="17" fillId="0" borderId="39" applyNumberFormat="0" applyFill="0" applyAlignment="0" applyProtection="0"/>
    <xf numFmtId="0" fontId="17" fillId="0" borderId="39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39" applyNumberFormat="0" applyFill="0" applyAlignment="0" applyProtection="0"/>
    <xf numFmtId="0" fontId="17" fillId="0" borderId="4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2" fillId="0" borderId="0">
      <alignment/>
      <protection/>
    </xf>
    <xf numFmtId="0" fontId="56" fillId="0" borderId="0">
      <alignment/>
      <protection/>
    </xf>
    <xf numFmtId="172" fontId="122" fillId="0" borderId="0">
      <alignment/>
      <protection/>
    </xf>
    <xf numFmtId="173" fontId="56" fillId="0" borderId="0">
      <alignment/>
      <protection/>
    </xf>
    <xf numFmtId="0" fontId="123" fillId="12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8" borderId="0" applyNumberFormat="0" applyBorder="0" applyAlignment="0" applyProtection="0"/>
    <xf numFmtId="0" fontId="3" fillId="53" borderId="0" applyNumberFormat="0" applyBorder="0" applyAlignment="0" applyProtection="0"/>
    <xf numFmtId="0" fontId="3" fillId="48" borderId="0" applyNumberFormat="0" applyBorder="0" applyAlignment="0" applyProtection="0"/>
    <xf numFmtId="0" fontId="124" fillId="127" borderId="0" applyNumberFormat="0" applyBorder="0" applyAlignment="0" applyProtection="0"/>
    <xf numFmtId="0" fontId="5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28" borderId="0" applyNumberFormat="0" applyBorder="0" applyAlignment="0" applyProtection="0"/>
    <xf numFmtId="0" fontId="13" fillId="128" borderId="0" applyNumberFormat="0" applyBorder="0" applyAlignment="0" applyProtection="0"/>
    <xf numFmtId="0" fontId="13" fillId="25" borderId="0" applyNumberFormat="0" applyBorder="0" applyAlignment="0" applyProtection="0"/>
    <xf numFmtId="0" fontId="13" fillId="128" borderId="0" applyNumberFormat="0" applyBorder="0" applyAlignment="0" applyProtection="0"/>
    <xf numFmtId="0" fontId="13" fillId="25" borderId="0" applyNumberFormat="0" applyBorder="0" applyAlignment="0" applyProtection="0"/>
    <xf numFmtId="0" fontId="115" fillId="0" borderId="0">
      <alignment/>
      <protection/>
    </xf>
    <xf numFmtId="0" fontId="125" fillId="124" borderId="4" applyNumberFormat="0" applyAlignment="0" applyProtection="0"/>
    <xf numFmtId="0" fontId="4" fillId="17" borderId="5" applyNumberFormat="0" applyAlignment="0" applyProtection="0"/>
    <xf numFmtId="0" fontId="4" fillId="17" borderId="5" applyNumberFormat="0" applyAlignment="0" applyProtection="0"/>
    <xf numFmtId="0" fontId="4" fillId="125" borderId="5" applyNumberFormat="0" applyAlignment="0" applyProtection="0"/>
    <xf numFmtId="0" fontId="4" fillId="125" borderId="5" applyNumberFormat="0" applyAlignment="0" applyProtection="0"/>
    <xf numFmtId="0" fontId="4" fillId="17" borderId="5" applyNumberFormat="0" applyAlignment="0" applyProtection="0"/>
    <xf numFmtId="0" fontId="4" fillId="125" borderId="5" applyNumberFormat="0" applyAlignment="0" applyProtection="0"/>
    <xf numFmtId="0" fontId="4" fillId="29" borderId="5" applyNumberFormat="0" applyAlignment="0" applyProtection="0"/>
    <xf numFmtId="9" fontId="0" fillId="0" borderId="0" applyFill="0" applyBorder="0" applyAlignment="0" applyProtection="0"/>
    <xf numFmtId="9" fontId="14" fillId="0" borderId="0" applyFont="0" applyFill="0" applyBorder="0" applyAlignment="0" applyProtection="0"/>
    <xf numFmtId="0" fontId="115" fillId="0" borderId="0">
      <alignment/>
      <protection/>
    </xf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7" fillId="0" borderId="39" applyNumberFormat="0" applyFill="0" applyAlignment="0" applyProtection="0"/>
    <xf numFmtId="0" fontId="17" fillId="0" borderId="40" applyNumberFormat="0" applyFill="0" applyAlignment="0" applyProtection="0"/>
    <xf numFmtId="0" fontId="17" fillId="0" borderId="39">
      <alignment/>
      <protection/>
    </xf>
    <xf numFmtId="0" fontId="127" fillId="0" borderId="41">
      <alignment/>
      <protection/>
    </xf>
    <xf numFmtId="0" fontId="127" fillId="0" borderId="41">
      <alignment/>
      <protection/>
    </xf>
    <xf numFmtId="0" fontId="86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</cellStyleXfs>
  <cellXfs count="400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right"/>
    </xf>
    <xf numFmtId="1" fontId="20" fillId="0" borderId="43" xfId="0" applyNumberFormat="1" applyFont="1" applyFill="1" applyBorder="1" applyAlignment="1">
      <alignment horizontal="right"/>
    </xf>
    <xf numFmtId="0" fontId="19" fillId="0" borderId="44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3" fillId="80" borderId="45" xfId="0" applyFont="1" applyFill="1" applyBorder="1" applyAlignment="1" applyProtection="1">
      <alignment horizontal="center" vertical="center" wrapText="1"/>
      <protection locked="0"/>
    </xf>
    <xf numFmtId="0" fontId="23" fillId="80" borderId="46" xfId="0" applyFont="1" applyFill="1" applyBorder="1" applyAlignment="1">
      <alignment horizontal="left" vertical="center" wrapText="1"/>
    </xf>
    <xf numFmtId="0" fontId="23" fillId="80" borderId="47" xfId="0" applyFont="1" applyFill="1" applyBorder="1" applyAlignment="1" applyProtection="1">
      <alignment horizontal="center" vertical="center" wrapText="1"/>
      <protection locked="0"/>
    </xf>
    <xf numFmtId="0" fontId="23" fillId="66" borderId="45" xfId="0" applyFont="1" applyFill="1" applyBorder="1" applyAlignment="1" applyProtection="1">
      <alignment horizontal="center" vertical="center" wrapText="1"/>
      <protection locked="0"/>
    </xf>
    <xf numFmtId="0" fontId="23" fillId="66" borderId="48" xfId="0" applyFont="1" applyFill="1" applyBorder="1" applyAlignment="1" applyProtection="1">
      <alignment horizontal="left" vertical="center" wrapText="1"/>
      <protection locked="0"/>
    </xf>
    <xf numFmtId="0" fontId="23" fillId="66" borderId="47" xfId="0" applyFont="1" applyFill="1" applyBorder="1" applyAlignment="1" applyProtection="1">
      <alignment horizontal="center" vertical="center" wrapText="1"/>
      <protection locked="0"/>
    </xf>
    <xf numFmtId="0" fontId="23" fillId="66" borderId="46" xfId="0" applyFont="1" applyFill="1" applyBorder="1" applyAlignment="1" applyProtection="1">
      <alignment horizontal="left" vertical="center" wrapText="1"/>
      <protection locked="0"/>
    </xf>
    <xf numFmtId="0" fontId="23" fillId="38" borderId="47" xfId="0" applyFont="1" applyFill="1" applyBorder="1" applyAlignment="1" applyProtection="1">
      <alignment horizontal="center" vertical="center" wrapText="1"/>
      <protection locked="0"/>
    </xf>
    <xf numFmtId="0" fontId="23" fillId="38" borderId="46" xfId="0" applyFont="1" applyFill="1" applyBorder="1" applyAlignment="1" applyProtection="1">
      <alignment horizontal="left" vertical="center" wrapText="1"/>
      <protection locked="0"/>
    </xf>
    <xf numFmtId="0" fontId="23" fillId="98" borderId="47" xfId="0" applyFont="1" applyFill="1" applyBorder="1" applyAlignment="1" applyProtection="1">
      <alignment horizontal="center" vertical="center" wrapText="1"/>
      <protection locked="0"/>
    </xf>
    <xf numFmtId="0" fontId="23" fillId="98" borderId="46" xfId="0" applyFont="1" applyFill="1" applyBorder="1" applyAlignment="1" applyProtection="1">
      <alignment horizontal="left" vertical="center" wrapText="1"/>
      <protection locked="0"/>
    </xf>
    <xf numFmtId="0" fontId="23" fillId="6" borderId="49" xfId="0" applyFont="1" applyFill="1" applyBorder="1" applyAlignment="1" applyProtection="1">
      <alignment horizontal="center" vertical="center" wrapText="1"/>
      <protection locked="0"/>
    </xf>
    <xf numFmtId="0" fontId="23" fillId="6" borderId="50" xfId="0" applyFont="1" applyFill="1" applyBorder="1" applyAlignment="1" applyProtection="1">
      <alignment horizontal="center" vertical="center" wrapText="1"/>
      <protection locked="0"/>
    </xf>
    <xf numFmtId="0" fontId="23" fillId="6" borderId="45" xfId="0" applyFont="1" applyFill="1" applyBorder="1" applyAlignment="1" applyProtection="1">
      <alignment horizontal="center" vertical="center" wrapText="1"/>
      <protection locked="0"/>
    </xf>
    <xf numFmtId="0" fontId="23" fillId="98" borderId="49" xfId="0" applyFont="1" applyFill="1" applyBorder="1" applyAlignment="1" applyProtection="1">
      <alignment horizontal="center" vertical="center" wrapText="1"/>
      <protection locked="0"/>
    </xf>
    <xf numFmtId="0" fontId="23" fillId="98" borderId="50" xfId="0" applyFont="1" applyFill="1" applyBorder="1" applyAlignment="1" applyProtection="1">
      <alignment horizontal="center" vertical="center" wrapText="1"/>
      <protection locked="0"/>
    </xf>
    <xf numFmtId="0" fontId="23" fillId="98" borderId="45" xfId="0" applyFont="1" applyFill="1" applyBorder="1" applyAlignment="1" applyProtection="1">
      <alignment horizontal="center" vertical="center" wrapText="1"/>
      <protection locked="0"/>
    </xf>
    <xf numFmtId="0" fontId="23" fillId="129" borderId="49" xfId="0" applyFont="1" applyFill="1" applyBorder="1" applyAlignment="1" applyProtection="1">
      <alignment horizontal="center" vertical="center" wrapText="1"/>
      <protection locked="0"/>
    </xf>
    <xf numFmtId="0" fontId="23" fillId="129" borderId="50" xfId="0" applyFont="1" applyFill="1" applyBorder="1" applyAlignment="1" applyProtection="1">
      <alignment horizontal="center" vertical="center" wrapText="1"/>
      <protection locked="0"/>
    </xf>
    <xf numFmtId="0" fontId="23" fillId="129" borderId="45" xfId="0" applyFont="1" applyFill="1" applyBorder="1" applyAlignment="1" applyProtection="1">
      <alignment horizontal="center" vertical="center" wrapText="1"/>
      <protection locked="0"/>
    </xf>
    <xf numFmtId="0" fontId="28" fillId="92" borderId="51" xfId="1140" applyFont="1" applyFill="1" applyBorder="1" applyAlignment="1">
      <alignment horizontal="center" vertical="center" wrapText="1"/>
      <protection/>
    </xf>
    <xf numFmtId="0" fontId="28" fillId="92" borderId="46" xfId="1140" applyFont="1" applyFill="1" applyBorder="1" applyAlignment="1">
      <alignment horizontal="left" vertical="center" wrapText="1"/>
      <protection/>
    </xf>
    <xf numFmtId="0" fontId="23" fillId="38" borderId="45" xfId="0" applyFont="1" applyFill="1" applyBorder="1" applyAlignment="1" applyProtection="1">
      <alignment horizontal="center" vertical="center" wrapText="1"/>
      <protection locked="0"/>
    </xf>
    <xf numFmtId="0" fontId="23" fillId="98" borderId="52" xfId="0" applyFont="1" applyFill="1" applyBorder="1" applyAlignment="1" applyProtection="1">
      <alignment horizontal="left" vertical="center" wrapText="1"/>
      <protection locked="0"/>
    </xf>
    <xf numFmtId="0" fontId="28" fillId="130" borderId="46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wrapText="1"/>
      <protection locked="0"/>
    </xf>
    <xf numFmtId="1" fontId="24" fillId="0" borderId="0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3" fillId="4" borderId="53" xfId="0" applyFont="1" applyFill="1" applyBorder="1" applyAlignment="1" applyProtection="1">
      <alignment horizontal="center" vertical="center" wrapText="1"/>
      <protection locked="0"/>
    </xf>
    <xf numFmtId="0" fontId="23" fillId="4" borderId="54" xfId="0" applyFont="1" applyFill="1" applyBorder="1" applyAlignment="1" applyProtection="1">
      <alignment horizontal="center" vertical="center" wrapText="1"/>
      <protection locked="0"/>
    </xf>
    <xf numFmtId="0" fontId="28" fillId="4" borderId="55" xfId="0" applyFont="1" applyFill="1" applyBorder="1" applyAlignment="1" applyProtection="1">
      <alignment horizontal="right" wrapText="1"/>
      <protection locked="0"/>
    </xf>
    <xf numFmtId="0" fontId="23" fillId="4" borderId="50" xfId="0" applyFont="1" applyFill="1" applyBorder="1" applyAlignment="1" applyProtection="1">
      <alignment horizontal="center" vertical="center" wrapText="1"/>
      <protection locked="0"/>
    </xf>
    <xf numFmtId="0" fontId="23" fillId="4" borderId="56" xfId="0" applyFont="1" applyFill="1" applyBorder="1" applyAlignment="1" applyProtection="1">
      <alignment horizontal="center" vertical="center" wrapText="1"/>
      <protection locked="0"/>
    </xf>
    <xf numFmtId="0" fontId="28" fillId="4" borderId="46" xfId="0" applyFont="1" applyFill="1" applyBorder="1" applyAlignment="1" applyProtection="1">
      <alignment horizontal="right" wrapText="1"/>
      <protection locked="0"/>
    </xf>
    <xf numFmtId="0" fontId="23" fillId="4" borderId="57" xfId="0" applyFont="1" applyFill="1" applyBorder="1" applyAlignment="1" applyProtection="1">
      <alignment horizontal="center" vertical="center" wrapText="1"/>
      <protection locked="0"/>
    </xf>
    <xf numFmtId="0" fontId="23" fillId="4" borderId="58" xfId="0" applyFont="1" applyFill="1" applyBorder="1" applyAlignment="1" applyProtection="1">
      <alignment horizontal="center" vertical="center" wrapText="1"/>
      <protection locked="0"/>
    </xf>
    <xf numFmtId="0" fontId="28" fillId="4" borderId="59" xfId="0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2283" applyFont="1" applyFill="1" applyProtection="1">
      <alignment/>
      <protection locked="0"/>
    </xf>
    <xf numFmtId="0" fontId="0" fillId="0" borderId="0" xfId="2283">
      <alignment/>
      <protection/>
    </xf>
    <xf numFmtId="0" fontId="19" fillId="0" borderId="0" xfId="2283" applyFont="1" applyFill="1" applyBorder="1" applyAlignment="1" applyProtection="1">
      <alignment horizontal="center" vertical="center"/>
      <protection locked="0"/>
    </xf>
    <xf numFmtId="0" fontId="33" fillId="0" borderId="0" xfId="2283" applyFont="1" applyFill="1" applyAlignment="1">
      <alignment horizontal="center"/>
      <protection/>
    </xf>
    <xf numFmtId="0" fontId="14" fillId="0" borderId="0" xfId="2283" applyFont="1" applyFill="1">
      <alignment/>
      <protection/>
    </xf>
    <xf numFmtId="0" fontId="35" fillId="0" borderId="0" xfId="2283" applyFont="1" applyFill="1" applyBorder="1" applyAlignment="1">
      <alignment/>
      <protection/>
    </xf>
    <xf numFmtId="0" fontId="30" fillId="0" borderId="0" xfId="2283" applyFont="1" applyFill="1" applyBorder="1">
      <alignment/>
      <protection/>
    </xf>
    <xf numFmtId="0" fontId="14" fillId="0" borderId="0" xfId="2283" applyFont="1" applyFill="1" applyBorder="1">
      <alignment/>
      <protection/>
    </xf>
    <xf numFmtId="0" fontId="30" fillId="0" borderId="0" xfId="2283" applyFont="1" applyFill="1" applyBorder="1" applyAlignment="1">
      <alignment/>
      <protection/>
    </xf>
    <xf numFmtId="0" fontId="14" fillId="0" borderId="0" xfId="2283" applyFont="1" applyFill="1" applyBorder="1" applyProtection="1">
      <alignment/>
      <protection locked="0"/>
    </xf>
    <xf numFmtId="0" fontId="31" fillId="0" borderId="0" xfId="2283" applyFont="1" applyFill="1" applyBorder="1" applyAlignment="1">
      <alignment/>
      <protection/>
    </xf>
    <xf numFmtId="0" fontId="31" fillId="0" borderId="0" xfId="2283" applyFont="1" applyFill="1" applyBorder="1">
      <alignment/>
      <protection/>
    </xf>
    <xf numFmtId="0" fontId="19" fillId="0" borderId="0" xfId="2283" applyFont="1" applyFill="1" applyAlignment="1">
      <alignment vertical="center"/>
      <protection/>
    </xf>
    <xf numFmtId="0" fontId="36" fillId="0" borderId="0" xfId="0" applyFont="1" applyFill="1" applyAlignment="1" applyProtection="1">
      <alignment/>
      <protection locked="0"/>
    </xf>
    <xf numFmtId="0" fontId="19" fillId="0" borderId="0" xfId="2283" applyFont="1" applyFill="1" applyBorder="1" applyAlignment="1">
      <alignment horizontal="center" vertical="center"/>
      <protection/>
    </xf>
    <xf numFmtId="0" fontId="31" fillId="0" borderId="0" xfId="2283" applyFont="1" applyFill="1" applyBorder="1" applyAlignment="1">
      <alignment horizontal="right"/>
      <protection/>
    </xf>
    <xf numFmtId="0" fontId="2" fillId="0" borderId="0" xfId="923" applyNumberFormat="1" applyFont="1" applyFill="1" applyBorder="1" applyAlignment="1" applyProtection="1">
      <alignment/>
      <protection locked="0"/>
    </xf>
    <xf numFmtId="0" fontId="36" fillId="0" borderId="0" xfId="2283" applyFont="1" applyFill="1" applyProtection="1">
      <alignment/>
      <protection locked="0"/>
    </xf>
    <xf numFmtId="0" fontId="18" fillId="0" borderId="0" xfId="923" applyNumberFormat="1" applyFont="1" applyFill="1" applyBorder="1" applyAlignment="1" applyProtection="1">
      <alignment wrapText="1"/>
      <protection locked="0"/>
    </xf>
    <xf numFmtId="0" fontId="18" fillId="0" borderId="0" xfId="923" applyNumberFormat="1" applyFont="1" applyFill="1" applyBorder="1" applyAlignment="1" applyProtection="1">
      <alignment horizontal="center" vertical="center"/>
      <protection locked="0"/>
    </xf>
    <xf numFmtId="0" fontId="18" fillId="0" borderId="0" xfId="923" applyNumberFormat="1" applyFont="1" applyFill="1" applyBorder="1" applyAlignment="1" applyProtection="1">
      <alignment horizontal="right"/>
      <protection locked="0"/>
    </xf>
    <xf numFmtId="0" fontId="2" fillId="0" borderId="0" xfId="923" applyNumberFormat="1" applyFont="1" applyFill="1" applyBorder="1" applyAlignment="1" applyProtection="1">
      <alignment horizontal="center" vertical="center"/>
      <protection locked="0"/>
    </xf>
    <xf numFmtId="0" fontId="18" fillId="0" borderId="0" xfId="923" applyNumberFormat="1" applyFont="1" applyFill="1" applyBorder="1" applyAlignment="1" applyProtection="1">
      <alignment/>
      <protection locked="0"/>
    </xf>
    <xf numFmtId="0" fontId="18" fillId="0" borderId="0" xfId="923" applyNumberFormat="1" applyFont="1" applyFill="1" applyBorder="1" applyAlignment="1" applyProtection="1">
      <alignment horizontal="right" vertical="center"/>
      <protection locked="0"/>
    </xf>
    <xf numFmtId="0" fontId="23" fillId="131" borderId="0" xfId="2283" applyFont="1" applyFill="1" applyBorder="1" applyAlignment="1" applyProtection="1">
      <alignment horizontal="center" vertical="center" wrapText="1"/>
      <protection locked="0"/>
    </xf>
    <xf numFmtId="0" fontId="2" fillId="131" borderId="0" xfId="923" applyNumberFormat="1" applyFont="1" applyFill="1" applyBorder="1" applyAlignment="1" applyProtection="1">
      <alignment wrapText="1"/>
      <protection locked="0"/>
    </xf>
    <xf numFmtId="0" fontId="2" fillId="131" borderId="0" xfId="923" applyNumberFormat="1" applyFont="1" applyFill="1" applyBorder="1" applyAlignment="1" applyProtection="1">
      <alignment horizontal="center" vertical="center"/>
      <protection locked="0"/>
    </xf>
    <xf numFmtId="0" fontId="2" fillId="131" borderId="0" xfId="923" applyNumberFormat="1" applyFont="1" applyFill="1" applyBorder="1" applyAlignment="1" applyProtection="1">
      <alignment/>
      <protection locked="0"/>
    </xf>
    <xf numFmtId="0" fontId="3" fillId="0" borderId="0" xfId="923" applyNumberForma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23" fillId="131" borderId="0" xfId="2283" applyFont="1" applyFill="1" applyBorder="1" applyAlignment="1" applyProtection="1">
      <alignment horizontal="center" vertical="center"/>
      <protection locked="0"/>
    </xf>
    <xf numFmtId="0" fontId="37" fillId="131" borderId="0" xfId="2283" applyFont="1" applyFill="1" applyBorder="1" applyProtection="1">
      <alignment/>
      <protection locked="0"/>
    </xf>
    <xf numFmtId="0" fontId="23" fillId="0" borderId="0" xfId="2283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/>
      <protection locked="0"/>
    </xf>
    <xf numFmtId="0" fontId="19" fillId="0" borderId="0" xfId="2283" applyFont="1" applyFill="1" applyAlignment="1" applyProtection="1">
      <alignment horizontal="center" vertical="center"/>
      <protection locked="0"/>
    </xf>
    <xf numFmtId="0" fontId="38" fillId="0" borderId="0" xfId="2283" applyFont="1" applyFill="1" applyProtection="1">
      <alignment/>
      <protection locked="0"/>
    </xf>
    <xf numFmtId="0" fontId="39" fillId="0" borderId="0" xfId="2283" applyFont="1" applyFill="1" applyAlignment="1" applyProtection="1">
      <alignment horizontal="center" vertical="center"/>
      <protection locked="0"/>
    </xf>
    <xf numFmtId="0" fontId="19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62" xfId="0" applyFont="1" applyFill="1" applyBorder="1" applyAlignment="1">
      <alignment horizontal="center" vertical="center" wrapText="1"/>
    </xf>
    <xf numFmtId="0" fontId="14" fillId="17" borderId="63" xfId="0" applyFont="1" applyFill="1" applyBorder="1" applyAlignment="1">
      <alignment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1" fillId="0" borderId="0" xfId="0" applyFont="1" applyAlignment="1">
      <alignment/>
    </xf>
    <xf numFmtId="0" fontId="14" fillId="0" borderId="46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130" borderId="67" xfId="0" applyFont="1" applyFill="1" applyBorder="1" applyAlignment="1" applyProtection="1">
      <alignment horizontal="center" vertical="center" wrapText="1"/>
      <protection locked="0"/>
    </xf>
    <xf numFmtId="0" fontId="28" fillId="130" borderId="48" xfId="0" applyFont="1" applyFill="1" applyBorder="1" applyAlignment="1" applyProtection="1">
      <alignment horizontal="left" vertical="center" wrapText="1"/>
      <protection locked="0"/>
    </xf>
    <xf numFmtId="0" fontId="23" fillId="98" borderId="0" xfId="0" applyFont="1" applyFill="1" applyBorder="1" applyAlignment="1" applyProtection="1">
      <alignment horizontal="left" vertical="center" wrapText="1"/>
      <protection locked="0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8" xfId="0" applyFont="1" applyFill="1" applyBorder="1" applyAlignment="1" applyProtection="1">
      <alignment horizontal="left" vertical="center" wrapText="1"/>
      <protection locked="0"/>
    </xf>
    <xf numFmtId="0" fontId="19" fillId="0" borderId="69" xfId="0" applyFont="1" applyFill="1" applyBorder="1" applyAlignment="1">
      <alignment horizontal="center" vertical="center"/>
    </xf>
    <xf numFmtId="0" fontId="23" fillId="6" borderId="52" xfId="0" applyFont="1" applyFill="1" applyBorder="1" applyAlignment="1" applyProtection="1">
      <alignment horizontal="left" vertical="center" wrapText="1"/>
      <protection locked="0"/>
    </xf>
    <xf numFmtId="0" fontId="23" fillId="6" borderId="0" xfId="0" applyFont="1" applyFill="1" applyBorder="1" applyAlignment="1" applyProtection="1">
      <alignment horizontal="left" vertical="center" wrapText="1"/>
      <protection locked="0"/>
    </xf>
    <xf numFmtId="0" fontId="23" fillId="6" borderId="48" xfId="0" applyFont="1" applyFill="1" applyBorder="1" applyAlignment="1" applyProtection="1">
      <alignment horizontal="left" vertical="center" wrapText="1"/>
      <protection locked="0"/>
    </xf>
    <xf numFmtId="0" fontId="23" fillId="98" borderId="48" xfId="0" applyFont="1" applyFill="1" applyBorder="1" applyAlignment="1" applyProtection="1">
      <alignment horizontal="left" vertical="center" wrapText="1"/>
      <protection locked="0"/>
    </xf>
    <xf numFmtId="0" fontId="23" fillId="129" borderId="52" xfId="0" applyFont="1" applyFill="1" applyBorder="1" applyAlignment="1" applyProtection="1">
      <alignment horizontal="left" vertical="center" wrapText="1"/>
      <protection locked="0"/>
    </xf>
    <xf numFmtId="0" fontId="23" fillId="129" borderId="0" xfId="0" applyFont="1" applyFill="1" applyBorder="1" applyAlignment="1" applyProtection="1">
      <alignment horizontal="left" vertical="center" wrapText="1"/>
      <protection locked="0"/>
    </xf>
    <xf numFmtId="0" fontId="23" fillId="129" borderId="48" xfId="0" applyFont="1" applyFill="1" applyBorder="1" applyAlignment="1" applyProtection="1">
      <alignment horizontal="left" vertical="center" wrapText="1"/>
      <protection locked="0"/>
    </xf>
    <xf numFmtId="0" fontId="24" fillId="0" borderId="70" xfId="0" applyFont="1" applyFill="1" applyBorder="1" applyAlignment="1" applyProtection="1">
      <alignment vertical="center" wrapText="1"/>
      <protection locked="0"/>
    </xf>
    <xf numFmtId="0" fontId="24" fillId="0" borderId="70" xfId="0" applyFont="1" applyFill="1" applyBorder="1" applyAlignment="1" applyProtection="1">
      <alignment horizontal="right" wrapText="1"/>
      <protection locked="0"/>
    </xf>
    <xf numFmtId="0" fontId="24" fillId="0" borderId="70" xfId="0" applyFont="1" applyFill="1" applyBorder="1" applyAlignment="1" applyProtection="1">
      <alignment horizontal="left" vertical="center" wrapText="1"/>
      <protection locked="0"/>
    </xf>
    <xf numFmtId="1" fontId="24" fillId="0" borderId="70" xfId="0" applyNumberFormat="1" applyFont="1" applyFill="1" applyBorder="1" applyAlignment="1" applyProtection="1">
      <alignment horizontal="right" wrapText="1"/>
      <protection locked="0"/>
    </xf>
    <xf numFmtId="0" fontId="28" fillId="130" borderId="52" xfId="0" applyFont="1" applyFill="1" applyBorder="1" applyAlignment="1" applyProtection="1">
      <alignment horizontal="left" vertical="center" wrapText="1"/>
      <protection locked="0"/>
    </xf>
    <xf numFmtId="0" fontId="19" fillId="38" borderId="71" xfId="0" applyFont="1" applyFill="1" applyBorder="1" applyAlignment="1" applyProtection="1">
      <alignment horizontal="center" vertical="center" wrapText="1"/>
      <protection locked="0"/>
    </xf>
    <xf numFmtId="0" fontId="19" fillId="38" borderId="72" xfId="0" applyFont="1" applyFill="1" applyBorder="1" applyAlignment="1" applyProtection="1">
      <alignment horizontal="center" vertical="center" wrapText="1"/>
      <protection locked="0"/>
    </xf>
    <xf numFmtId="0" fontId="19" fillId="38" borderId="73" xfId="0" applyFont="1" applyFill="1" applyBorder="1" applyAlignment="1" applyProtection="1">
      <alignment horizontal="center" vertical="center" wrapText="1"/>
      <protection locked="0"/>
    </xf>
    <xf numFmtId="0" fontId="19" fillId="38" borderId="74" xfId="0" applyFont="1" applyFill="1" applyBorder="1" applyAlignment="1" applyProtection="1">
      <alignment horizontal="center" vertical="center" wrapText="1"/>
      <protection locked="0"/>
    </xf>
    <xf numFmtId="0" fontId="19" fillId="92" borderId="74" xfId="0" applyFont="1" applyFill="1" applyBorder="1" applyAlignment="1" applyProtection="1">
      <alignment horizontal="center" vertical="center" wrapText="1"/>
      <protection locked="0"/>
    </xf>
    <xf numFmtId="0" fontId="19" fillId="92" borderId="72" xfId="0" applyFont="1" applyFill="1" applyBorder="1" applyAlignment="1" applyProtection="1">
      <alignment horizontal="center" vertical="center" wrapText="1"/>
      <protection locked="0"/>
    </xf>
    <xf numFmtId="0" fontId="19" fillId="6" borderId="69" xfId="0" applyFont="1" applyFill="1" applyBorder="1" applyAlignment="1" applyProtection="1">
      <alignment horizontal="left" vertical="center" wrapText="1"/>
      <protection locked="0"/>
    </xf>
    <xf numFmtId="0" fontId="19" fillId="0" borderId="75" xfId="0" applyFont="1" applyFill="1" applyBorder="1" applyAlignment="1">
      <alignment horizontal="center" vertical="center" wrapText="1"/>
    </xf>
    <xf numFmtId="0" fontId="14" fillId="132" borderId="76" xfId="0" applyFont="1" applyFill="1" applyBorder="1" applyAlignment="1">
      <alignment horizontal="center" vertical="center" wrapText="1"/>
    </xf>
    <xf numFmtId="0" fontId="14" fillId="132" borderId="77" xfId="0" applyFont="1" applyFill="1" applyBorder="1" applyAlignment="1">
      <alignment horizontal="center" vertical="center" wrapText="1"/>
    </xf>
    <xf numFmtId="0" fontId="14" fillId="133" borderId="76" xfId="0" applyFont="1" applyFill="1" applyBorder="1" applyAlignment="1">
      <alignment horizontal="center" vertical="center" wrapText="1"/>
    </xf>
    <xf numFmtId="0" fontId="19" fillId="92" borderId="78" xfId="0" applyFont="1" applyFill="1" applyBorder="1" applyAlignment="1" applyProtection="1">
      <alignment horizontal="center" vertical="center" wrapText="1"/>
      <protection locked="0"/>
    </xf>
    <xf numFmtId="0" fontId="19" fillId="6" borderId="79" xfId="0" applyFont="1" applyFill="1" applyBorder="1" applyAlignment="1" applyProtection="1">
      <alignment horizontal="left" vertical="center" wrapText="1"/>
      <protection locked="0"/>
    </xf>
    <xf numFmtId="0" fontId="19" fillId="92" borderId="69" xfId="0" applyFont="1" applyFill="1" applyBorder="1" applyAlignment="1" applyProtection="1">
      <alignment horizontal="center" vertical="center" wrapText="1"/>
      <protection locked="0"/>
    </xf>
    <xf numFmtId="0" fontId="19" fillId="116" borderId="0" xfId="0" applyFont="1" applyFill="1" applyBorder="1" applyAlignment="1" applyProtection="1">
      <alignment horizontal="center" vertical="center" wrapText="1"/>
      <protection locked="0"/>
    </xf>
    <xf numFmtId="0" fontId="19" fillId="116" borderId="69" xfId="0" applyFont="1" applyFill="1" applyBorder="1" applyAlignment="1" applyProtection="1">
      <alignment vertical="center" wrapText="1"/>
      <protection locked="0"/>
    </xf>
    <xf numFmtId="0" fontId="0" fillId="0" borderId="80" xfId="0" applyBorder="1" applyAlignment="1">
      <alignment/>
    </xf>
    <xf numFmtId="0" fontId="19" fillId="0" borderId="81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vertical="center" wrapText="1"/>
    </xf>
    <xf numFmtId="0" fontId="19" fillId="0" borderId="65" xfId="0" applyFont="1" applyFill="1" applyBorder="1" applyAlignment="1">
      <alignment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134" borderId="69" xfId="0" applyFont="1" applyFill="1" applyBorder="1" applyAlignment="1" applyProtection="1">
      <alignment horizontal="center" vertical="center" wrapText="1"/>
      <protection locked="0"/>
    </xf>
    <xf numFmtId="0" fontId="23" fillId="134" borderId="69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center" vertical="center"/>
    </xf>
    <xf numFmtId="0" fontId="23" fillId="118" borderId="56" xfId="0" applyFont="1" applyFill="1" applyBorder="1" applyAlignment="1" applyProtection="1">
      <alignment horizontal="center" vertical="center" wrapText="1"/>
      <protection locked="0"/>
    </xf>
    <xf numFmtId="0" fontId="43" fillId="118" borderId="83" xfId="2308" applyFont="1" applyFill="1" applyBorder="1" applyAlignment="1">
      <alignment wrapText="1"/>
      <protection/>
    </xf>
    <xf numFmtId="0" fontId="23" fillId="118" borderId="84" xfId="0" applyFont="1" applyFill="1" applyBorder="1" applyAlignment="1" applyProtection="1">
      <alignment horizontal="center" vertical="center" wrapText="1"/>
      <protection locked="0"/>
    </xf>
    <xf numFmtId="0" fontId="23" fillId="118" borderId="85" xfId="0" applyFont="1" applyFill="1" applyBorder="1" applyAlignment="1" applyProtection="1">
      <alignment horizontal="center" vertical="center" wrapText="1"/>
      <protection locked="0"/>
    </xf>
    <xf numFmtId="0" fontId="14" fillId="135" borderId="86" xfId="0" applyFont="1" applyFill="1" applyBorder="1" applyAlignment="1">
      <alignment horizontal="center" vertical="center" wrapText="1"/>
    </xf>
    <xf numFmtId="0" fontId="14" fillId="135" borderId="87" xfId="0" applyFont="1" applyFill="1" applyBorder="1" applyAlignment="1">
      <alignment horizontal="center" vertical="center" wrapText="1"/>
    </xf>
    <xf numFmtId="0" fontId="14" fillId="135" borderId="44" xfId="0" applyFont="1" applyFill="1" applyBorder="1" applyAlignment="1">
      <alignment horizontal="center" vertical="center" wrapText="1"/>
    </xf>
    <xf numFmtId="0" fontId="14" fillId="135" borderId="88" xfId="0" applyFont="1" applyFill="1" applyBorder="1" applyAlignment="1">
      <alignment horizontal="center" vertical="center" wrapText="1"/>
    </xf>
    <xf numFmtId="0" fontId="14" fillId="135" borderId="79" xfId="0" applyFont="1" applyFill="1" applyBorder="1" applyAlignment="1">
      <alignment horizontal="center" vertical="center" wrapText="1"/>
    </xf>
    <xf numFmtId="0" fontId="14" fillId="135" borderId="52" xfId="0" applyFont="1" applyFill="1" applyBorder="1" applyAlignment="1">
      <alignment horizontal="center" vertical="center" wrapText="1"/>
    </xf>
    <xf numFmtId="0" fontId="14" fillId="135" borderId="69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 applyProtection="1">
      <alignment horizontal="right" wrapText="1"/>
      <protection locked="0"/>
    </xf>
    <xf numFmtId="0" fontId="24" fillId="0" borderId="69" xfId="0" applyFont="1" applyFill="1" applyBorder="1" applyAlignment="1">
      <alignment horizontal="right" wrapText="1"/>
    </xf>
    <xf numFmtId="0" fontId="24" fillId="0" borderId="69" xfId="0" applyFont="1" applyFill="1" applyBorder="1" applyAlignment="1">
      <alignment horizontal="left" vertical="center" wrapText="1"/>
    </xf>
    <xf numFmtId="1" fontId="24" fillId="0" borderId="69" xfId="0" applyNumberFormat="1" applyFont="1" applyFill="1" applyBorder="1" applyAlignment="1">
      <alignment horizontal="right" wrapText="1"/>
    </xf>
    <xf numFmtId="0" fontId="24" fillId="0" borderId="69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7" fillId="0" borderId="0" xfId="978" applyNumberFormat="1" applyFont="1" applyFill="1" applyBorder="1" applyAlignment="1" applyProtection="1">
      <alignment vertical="center" textRotation="180" wrapText="1"/>
      <protection locked="0"/>
    </xf>
    <xf numFmtId="0" fontId="27" fillId="0" borderId="43" xfId="978" applyNumberFormat="1" applyFont="1" applyFill="1" applyBorder="1" applyAlignment="1" applyProtection="1">
      <alignment vertical="center" textRotation="180" wrapText="1"/>
      <protection locked="0"/>
    </xf>
    <xf numFmtId="0" fontId="19" fillId="0" borderId="89" xfId="0" applyFont="1" applyFill="1" applyBorder="1" applyAlignment="1" applyProtection="1">
      <alignment/>
      <protection locked="0"/>
    </xf>
    <xf numFmtId="0" fontId="24" fillId="0" borderId="68" xfId="0" applyFont="1" applyFill="1" applyBorder="1" applyAlignment="1">
      <alignment vertical="center" wrapText="1"/>
    </xf>
    <xf numFmtId="0" fontId="24" fillId="0" borderId="68" xfId="0" applyFont="1" applyFill="1" applyBorder="1" applyAlignment="1">
      <alignment horizontal="right" wrapText="1"/>
    </xf>
    <xf numFmtId="1" fontId="24" fillId="0" borderId="79" xfId="0" applyNumberFormat="1" applyFont="1" applyFill="1" applyBorder="1" applyAlignment="1">
      <alignment horizontal="right" wrapText="1"/>
    </xf>
    <xf numFmtId="0" fontId="22" fillId="0" borderId="88" xfId="92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4" fillId="106" borderId="76" xfId="0" applyFont="1" applyFill="1" applyBorder="1" applyAlignment="1">
      <alignment horizontal="center" vertical="center" wrapText="1"/>
    </xf>
    <xf numFmtId="0" fontId="14" fillId="106" borderId="69" xfId="0" applyFont="1" applyFill="1" applyBorder="1" applyAlignment="1">
      <alignment horizontal="center" vertical="center" wrapText="1"/>
    </xf>
    <xf numFmtId="0" fontId="24" fillId="135" borderId="69" xfId="0" applyFont="1" applyFill="1" applyBorder="1" applyAlignment="1">
      <alignment horizontal="left" vertical="center" wrapText="1"/>
    </xf>
    <xf numFmtId="0" fontId="24" fillId="135" borderId="69" xfId="0" applyFont="1" applyFill="1" applyBorder="1" applyAlignment="1">
      <alignment horizontal="right" wrapText="1"/>
    </xf>
    <xf numFmtId="1" fontId="24" fillId="135" borderId="69" xfId="0" applyNumberFormat="1" applyFont="1" applyFill="1" applyBorder="1" applyAlignment="1">
      <alignment horizontal="right" wrapText="1"/>
    </xf>
    <xf numFmtId="0" fontId="24" fillId="135" borderId="69" xfId="0" applyFont="1" applyFill="1" applyBorder="1" applyAlignment="1">
      <alignment vertical="center" wrapText="1"/>
    </xf>
    <xf numFmtId="0" fontId="24" fillId="135" borderId="69" xfId="0" applyFont="1" applyFill="1" applyBorder="1" applyAlignment="1">
      <alignment horizontal="left" vertical="top" wrapText="1"/>
    </xf>
    <xf numFmtId="0" fontId="24" fillId="135" borderId="69" xfId="0" applyFont="1" applyFill="1" applyBorder="1" applyAlignment="1">
      <alignment wrapText="1"/>
    </xf>
    <xf numFmtId="0" fontId="24" fillId="135" borderId="0" xfId="0" applyFont="1" applyFill="1" applyBorder="1" applyAlignment="1" applyProtection="1">
      <alignment horizontal="left" vertical="center" wrapText="1"/>
      <protection locked="0"/>
    </xf>
    <xf numFmtId="0" fontId="24" fillId="135" borderId="0" xfId="0" applyFont="1" applyFill="1" applyBorder="1" applyAlignment="1" applyProtection="1">
      <alignment horizontal="right" wrapText="1"/>
      <protection locked="0"/>
    </xf>
    <xf numFmtId="1" fontId="24" fillId="135" borderId="0" xfId="0" applyNumberFormat="1" applyFont="1" applyFill="1" applyBorder="1" applyAlignment="1" applyProtection="1">
      <alignment horizontal="right" wrapText="1"/>
      <protection locked="0"/>
    </xf>
    <xf numFmtId="0" fontId="21" fillId="0" borderId="0" xfId="2308" applyFont="1" applyFill="1" applyBorder="1" applyAlignment="1">
      <alignment vertical="center" wrapText="1"/>
      <protection/>
    </xf>
    <xf numFmtId="0" fontId="14" fillId="17" borderId="76" xfId="0" applyFont="1" applyFill="1" applyBorder="1" applyAlignment="1">
      <alignment horizontal="center" vertical="center" wrapText="1"/>
    </xf>
    <xf numFmtId="0" fontId="24" fillId="135" borderId="79" xfId="0" applyFont="1" applyFill="1" applyBorder="1" applyAlignment="1">
      <alignment horizontal="left" vertical="center" wrapText="1"/>
    </xf>
    <xf numFmtId="0" fontId="24" fillId="135" borderId="79" xfId="0" applyFont="1" applyFill="1" applyBorder="1" applyAlignment="1">
      <alignment horizontal="right" wrapText="1"/>
    </xf>
    <xf numFmtId="0" fontId="19" fillId="135" borderId="90" xfId="0" applyFont="1" applyFill="1" applyBorder="1" applyAlignment="1">
      <alignment horizontal="left" vertical="center" wrapText="1"/>
    </xf>
    <xf numFmtId="0" fontId="19" fillId="135" borderId="91" xfId="0" applyFont="1" applyFill="1" applyBorder="1" applyAlignment="1">
      <alignment horizontal="left" vertical="center" wrapText="1"/>
    </xf>
    <xf numFmtId="0" fontId="19" fillId="135" borderId="92" xfId="0" applyFont="1" applyFill="1" applyBorder="1" applyAlignment="1">
      <alignment horizontal="left" vertical="center" wrapText="1"/>
    </xf>
    <xf numFmtId="1" fontId="24" fillId="135" borderId="79" xfId="0" applyNumberFormat="1" applyFont="1" applyFill="1" applyBorder="1" applyAlignment="1">
      <alignment horizontal="right" wrapText="1"/>
    </xf>
    <xf numFmtId="0" fontId="28" fillId="4" borderId="71" xfId="0" applyFont="1" applyFill="1" applyBorder="1" applyAlignment="1" applyProtection="1">
      <alignment horizontal="center" vertical="center" wrapText="1"/>
      <protection locked="0"/>
    </xf>
    <xf numFmtId="0" fontId="28" fillId="4" borderId="72" xfId="0" applyFont="1" applyFill="1" applyBorder="1" applyAlignment="1" applyProtection="1">
      <alignment horizontal="center" vertical="center" wrapText="1"/>
      <protection locked="0"/>
    </xf>
    <xf numFmtId="0" fontId="28" fillId="4" borderId="93" xfId="0" applyFont="1" applyFill="1" applyBorder="1" applyAlignment="1" applyProtection="1">
      <alignment horizontal="center" vertical="center" wrapText="1"/>
      <protection locked="0"/>
    </xf>
    <xf numFmtId="0" fontId="24" fillId="0" borderId="69" xfId="0" applyFont="1" applyFill="1" applyBorder="1" applyAlignment="1">
      <alignment horizontal="left" vertical="top" wrapText="1"/>
    </xf>
    <xf numFmtId="0" fontId="24" fillId="0" borderId="79" xfId="0" applyFont="1" applyFill="1" applyBorder="1" applyAlignment="1">
      <alignment horizontal="left" vertical="center" wrapText="1"/>
    </xf>
    <xf numFmtId="0" fontId="24" fillId="135" borderId="94" xfId="2308" applyFont="1" applyFill="1" applyBorder="1" applyAlignment="1">
      <alignment vertical="center" wrapText="1"/>
      <protection/>
    </xf>
    <xf numFmtId="0" fontId="24" fillId="135" borderId="95" xfId="2308" applyFont="1" applyFill="1" applyBorder="1" applyAlignment="1">
      <alignment vertical="center" wrapText="1"/>
      <protection/>
    </xf>
    <xf numFmtId="0" fontId="24" fillId="0" borderId="68" xfId="2308" applyFont="1" applyFill="1" applyBorder="1" applyAlignment="1">
      <alignment wrapText="1"/>
      <protection/>
    </xf>
    <xf numFmtId="0" fontId="24" fillId="135" borderId="96" xfId="2308" applyFont="1" applyFill="1" applyBorder="1" applyAlignment="1">
      <alignment wrapText="1"/>
      <protection/>
    </xf>
    <xf numFmtId="0" fontId="24" fillId="135" borderId="97" xfId="2308" applyFont="1" applyFill="1" applyBorder="1" applyAlignment="1">
      <alignment wrapText="1"/>
      <protection/>
    </xf>
    <xf numFmtId="0" fontId="24" fillId="0" borderId="97" xfId="2308" applyFont="1" applyFill="1" applyBorder="1" applyAlignment="1">
      <alignment wrapText="1"/>
      <protection/>
    </xf>
    <xf numFmtId="0" fontId="24" fillId="135" borderId="98" xfId="2308" applyFont="1" applyFill="1" applyBorder="1" applyAlignment="1">
      <alignment wrapText="1"/>
      <protection/>
    </xf>
    <xf numFmtId="0" fontId="24" fillId="135" borderId="68" xfId="2308" applyFont="1" applyFill="1" applyBorder="1" applyAlignment="1">
      <alignment wrapText="1"/>
      <protection/>
    </xf>
    <xf numFmtId="0" fontId="19" fillId="0" borderId="99" xfId="0" applyFont="1" applyFill="1" applyBorder="1" applyAlignment="1">
      <alignment horizontal="center" vertical="center"/>
    </xf>
    <xf numFmtId="0" fontId="14" fillId="106" borderId="100" xfId="0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 wrapText="1"/>
    </xf>
    <xf numFmtId="0" fontId="14" fillId="135" borderId="102" xfId="0" applyFont="1" applyFill="1" applyBorder="1" applyAlignment="1">
      <alignment horizontal="center" vertical="center" wrapText="1"/>
    </xf>
    <xf numFmtId="0" fontId="14" fillId="135" borderId="103" xfId="0" applyFont="1" applyFill="1" applyBorder="1" applyAlignment="1">
      <alignment horizontal="center" vertical="center" wrapText="1"/>
    </xf>
    <xf numFmtId="0" fontId="14" fillId="106" borderId="104" xfId="0" applyFont="1" applyFill="1" applyBorder="1" applyAlignment="1">
      <alignment horizontal="center" vertical="center" wrapText="1"/>
    </xf>
    <xf numFmtId="0" fontId="14" fillId="132" borderId="105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 wrapText="1"/>
    </xf>
    <xf numFmtId="0" fontId="0" fillId="0" borderId="106" xfId="0" applyBorder="1" applyAlignment="1">
      <alignment vertical="center" wrapText="1"/>
    </xf>
    <xf numFmtId="0" fontId="14" fillId="106" borderId="107" xfId="0" applyFont="1" applyFill="1" applyBorder="1" applyAlignment="1">
      <alignment horizontal="center" vertical="center" wrapText="1"/>
    </xf>
    <xf numFmtId="0" fontId="19" fillId="0" borderId="108" xfId="0" applyFont="1" applyFill="1" applyBorder="1" applyAlignment="1">
      <alignment horizontal="center" vertical="center" wrapText="1"/>
    </xf>
    <xf numFmtId="0" fontId="19" fillId="0" borderId="100" xfId="0" applyFont="1" applyFill="1" applyBorder="1" applyAlignment="1">
      <alignment horizontal="center" vertical="center"/>
    </xf>
    <xf numFmtId="0" fontId="14" fillId="135" borderId="100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/>
    </xf>
    <xf numFmtId="0" fontId="0" fillId="0" borderId="109" xfId="0" applyBorder="1" applyAlignment="1">
      <alignment/>
    </xf>
    <xf numFmtId="0" fontId="14" fillId="135" borderId="104" xfId="0" applyFont="1" applyFill="1" applyBorder="1" applyAlignment="1">
      <alignment horizontal="center" vertical="center" wrapText="1"/>
    </xf>
    <xf numFmtId="0" fontId="14" fillId="133" borderId="107" xfId="0" applyFont="1" applyFill="1" applyBorder="1" applyAlignment="1">
      <alignment horizontal="center" vertical="center" wrapText="1"/>
    </xf>
    <xf numFmtId="0" fontId="24" fillId="135" borderId="0" xfId="2308" applyFont="1" applyFill="1" applyBorder="1" applyAlignment="1">
      <alignment vertical="center" wrapText="1"/>
      <protection/>
    </xf>
    <xf numFmtId="0" fontId="24" fillId="0" borderId="0" xfId="2308" applyFont="1" applyFill="1" applyBorder="1" applyAlignment="1">
      <alignment wrapText="1"/>
      <protection/>
    </xf>
    <xf numFmtId="0" fontId="19" fillId="0" borderId="110" xfId="0" applyFont="1" applyFill="1" applyBorder="1" applyAlignment="1">
      <alignment horizontal="center" vertical="center" wrapText="1"/>
    </xf>
    <xf numFmtId="0" fontId="23" fillId="118" borderId="0" xfId="0" applyFont="1" applyFill="1" applyBorder="1" applyAlignment="1" applyProtection="1">
      <alignment horizontal="center" vertical="center" wrapText="1"/>
      <protection locked="0"/>
    </xf>
    <xf numFmtId="0" fontId="24" fillId="0" borderId="69" xfId="1131" applyFont="1" applyFill="1" applyBorder="1" applyAlignment="1">
      <alignment vertical="center" wrapText="1"/>
      <protection/>
    </xf>
    <xf numFmtId="0" fontId="24" fillId="0" borderId="111" xfId="1131" applyFont="1" applyFill="1" applyBorder="1" applyAlignment="1">
      <alignment vertical="center" wrapText="1"/>
      <protection/>
    </xf>
    <xf numFmtId="0" fontId="19" fillId="0" borderId="109" xfId="0" applyFont="1" applyFill="1" applyBorder="1" applyAlignment="1">
      <alignment horizontal="center" vertical="center"/>
    </xf>
    <xf numFmtId="0" fontId="19" fillId="0" borderId="112" xfId="0" applyFont="1" applyFill="1" applyBorder="1" applyAlignment="1">
      <alignment horizontal="center" vertical="center" wrapText="1"/>
    </xf>
    <xf numFmtId="0" fontId="14" fillId="106" borderId="80" xfId="0" applyFont="1" applyFill="1" applyBorder="1" applyAlignment="1">
      <alignment horizontal="center" vertical="center" wrapText="1"/>
    </xf>
    <xf numFmtId="0" fontId="19" fillId="0" borderId="113" xfId="0" applyFont="1" applyFill="1" applyBorder="1" applyAlignment="1">
      <alignment horizontal="center" vertical="center"/>
    </xf>
    <xf numFmtId="0" fontId="24" fillId="78" borderId="69" xfId="0" applyFont="1" applyFill="1" applyBorder="1" applyAlignment="1" applyProtection="1">
      <alignment vertical="center" wrapText="1"/>
      <protection locked="0"/>
    </xf>
    <xf numFmtId="0" fontId="14" fillId="135" borderId="109" xfId="0" applyFont="1" applyFill="1" applyBorder="1" applyAlignment="1">
      <alignment horizontal="center" vertical="center" wrapText="1"/>
    </xf>
    <xf numFmtId="0" fontId="19" fillId="0" borderId="114" xfId="0" applyFont="1" applyFill="1" applyBorder="1" applyAlignment="1">
      <alignment horizontal="center" vertical="center"/>
    </xf>
    <xf numFmtId="0" fontId="19" fillId="0" borderId="115" xfId="0" applyFont="1" applyFill="1" applyBorder="1" applyAlignment="1">
      <alignment horizontal="center" vertical="center" wrapText="1"/>
    </xf>
    <xf numFmtId="0" fontId="19" fillId="0" borderId="116" xfId="0" applyFont="1" applyFill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 wrapText="1"/>
    </xf>
    <xf numFmtId="0" fontId="19" fillId="0" borderId="118" xfId="0" applyFont="1" applyFill="1" applyBorder="1" applyAlignment="1">
      <alignment horizontal="center" vertical="center" wrapText="1"/>
    </xf>
    <xf numFmtId="0" fontId="19" fillId="0" borderId="119" xfId="0" applyFont="1" applyFill="1" applyBorder="1" applyAlignment="1">
      <alignment horizontal="center" vertical="center"/>
    </xf>
    <xf numFmtId="0" fontId="19" fillId="0" borderId="120" xfId="0" applyFont="1" applyFill="1" applyBorder="1" applyAlignment="1">
      <alignment horizontal="center" vertical="center" wrapText="1"/>
    </xf>
    <xf numFmtId="0" fontId="14" fillId="132" borderId="121" xfId="0" applyFont="1" applyFill="1" applyBorder="1" applyAlignment="1">
      <alignment horizontal="center" vertical="center" wrapText="1"/>
    </xf>
    <xf numFmtId="0" fontId="14" fillId="133" borderId="122" xfId="0" applyFont="1" applyFill="1" applyBorder="1" applyAlignment="1">
      <alignment horizontal="center" vertical="center" wrapText="1"/>
    </xf>
    <xf numFmtId="0" fontId="14" fillId="135" borderId="123" xfId="0" applyFont="1" applyFill="1" applyBorder="1" applyAlignment="1">
      <alignment horizontal="center" vertical="center" wrapText="1"/>
    </xf>
    <xf numFmtId="0" fontId="0" fillId="0" borderId="124" xfId="0" applyBorder="1" applyAlignment="1">
      <alignment/>
    </xf>
    <xf numFmtId="0" fontId="19" fillId="0" borderId="125" xfId="0" applyFont="1" applyFill="1" applyBorder="1" applyAlignment="1">
      <alignment horizontal="center" vertical="center"/>
    </xf>
    <xf numFmtId="0" fontId="57" fillId="0" borderId="69" xfId="1130" applyFont="1" applyFill="1" applyBorder="1" applyAlignment="1">
      <alignment vertical="center" wrapText="1"/>
      <protection/>
    </xf>
    <xf numFmtId="0" fontId="59" fillId="0" borderId="55" xfId="2283" applyFont="1" applyFill="1" applyBorder="1" applyAlignment="1" applyProtection="1">
      <alignment horizontal="center" vertical="center" wrapText="1"/>
      <protection locked="0"/>
    </xf>
    <xf numFmtId="0" fontId="59" fillId="136" borderId="46" xfId="2283" applyFont="1" applyFill="1" applyBorder="1" applyAlignment="1" applyProtection="1">
      <alignment horizontal="center" vertical="center" wrapText="1"/>
      <protection locked="0"/>
    </xf>
    <xf numFmtId="0" fontId="61" fillId="0" borderId="126" xfId="2283" applyFont="1" applyFill="1" applyBorder="1" applyAlignment="1">
      <alignment horizontal="center" vertical="center" wrapText="1"/>
      <protection/>
    </xf>
    <xf numFmtId="0" fontId="61" fillId="0" borderId="127" xfId="2283" applyFont="1" applyFill="1" applyBorder="1" applyAlignment="1">
      <alignment horizontal="center" vertical="center" wrapText="1"/>
      <protection/>
    </xf>
    <xf numFmtId="0" fontId="14" fillId="41" borderId="128" xfId="2283" applyFont="1" applyFill="1" applyBorder="1" applyAlignment="1" applyProtection="1">
      <alignment vertical="center"/>
      <protection locked="0"/>
    </xf>
    <xf numFmtId="0" fontId="14" fillId="41" borderId="128" xfId="0" applyFont="1" applyFill="1" applyBorder="1" applyAlignment="1">
      <alignment horizontal="center" vertical="center"/>
    </xf>
    <xf numFmtId="0" fontId="19" fillId="41" borderId="129" xfId="2283" applyFont="1" applyFill="1" applyBorder="1" applyAlignment="1" applyProtection="1">
      <alignment vertical="center"/>
      <protection locked="0"/>
    </xf>
    <xf numFmtId="0" fontId="59" fillId="0" borderId="70" xfId="2283" applyFont="1" applyFill="1" applyBorder="1" applyAlignment="1" applyProtection="1">
      <alignment horizontal="center" vertical="center"/>
      <protection locked="0"/>
    </xf>
    <xf numFmtId="0" fontId="59" fillId="0" borderId="70" xfId="2283" applyFont="1" applyFill="1" applyBorder="1" applyAlignment="1" applyProtection="1">
      <alignment horizontal="center" vertical="center" wrapText="1"/>
      <protection locked="0"/>
    </xf>
    <xf numFmtId="0" fontId="19" fillId="0" borderId="130" xfId="0" applyFont="1" applyFill="1" applyBorder="1" applyAlignment="1">
      <alignment horizontal="center" vertical="center"/>
    </xf>
    <xf numFmtId="0" fontId="14" fillId="0" borderId="85" xfId="2283" applyFont="1" applyFill="1" applyBorder="1" applyAlignment="1" applyProtection="1">
      <alignment horizontal="center" vertical="center"/>
      <protection locked="0"/>
    </xf>
    <xf numFmtId="0" fontId="14" fillId="0" borderId="131" xfId="2283" applyFont="1" applyFill="1" applyBorder="1" applyAlignment="1" applyProtection="1">
      <alignment horizontal="center" vertical="center"/>
      <protection locked="0"/>
    </xf>
    <xf numFmtId="0" fontId="29" fillId="0" borderId="132" xfId="2283" applyFont="1" applyFill="1" applyBorder="1" applyAlignment="1" applyProtection="1">
      <alignment horizontal="center" vertical="center"/>
      <protection locked="0"/>
    </xf>
    <xf numFmtId="0" fontId="61" fillId="0" borderId="133" xfId="2283" applyFont="1" applyFill="1" applyBorder="1" applyAlignment="1">
      <alignment horizontal="center" vertical="center" wrapText="1"/>
      <protection/>
    </xf>
    <xf numFmtId="0" fontId="19" fillId="0" borderId="73" xfId="2283" applyFont="1" applyFill="1" applyBorder="1" applyAlignment="1" applyProtection="1">
      <alignment horizontal="left" vertical="center" wrapText="1"/>
      <protection/>
    </xf>
    <xf numFmtId="0" fontId="19" fillId="0" borderId="49" xfId="2283" applyFont="1" applyFill="1" applyBorder="1" applyAlignment="1" applyProtection="1">
      <alignment horizontal="center" vertical="center" wrapText="1"/>
      <protection locked="0"/>
    </xf>
    <xf numFmtId="0" fontId="14" fillId="41" borderId="134" xfId="2283" applyFont="1" applyFill="1" applyBorder="1" applyAlignment="1" applyProtection="1">
      <alignment vertical="center"/>
      <protection locked="0"/>
    </xf>
    <xf numFmtId="0" fontId="60" fillId="0" borderId="133" xfId="2283" applyFont="1" applyFill="1" applyBorder="1" applyAlignment="1" applyProtection="1">
      <alignment horizontal="center" vertical="center" wrapText="1"/>
      <protection/>
    </xf>
    <xf numFmtId="0" fontId="19" fillId="0" borderId="88" xfId="2283" applyFont="1" applyFill="1" applyBorder="1" applyAlignment="1" applyProtection="1">
      <alignment vertical="center" wrapText="1"/>
      <protection/>
    </xf>
    <xf numFmtId="0" fontId="60" fillId="0" borderId="135" xfId="2283" applyFont="1" applyFill="1" applyBorder="1" applyAlignment="1" applyProtection="1">
      <alignment horizontal="center" vertical="center" wrapText="1"/>
      <protection/>
    </xf>
    <xf numFmtId="0" fontId="60" fillId="0" borderId="136" xfId="2283" applyFont="1" applyFill="1" applyBorder="1" applyAlignment="1" applyProtection="1">
      <alignment horizontal="center" vertical="center" wrapText="1"/>
      <protection/>
    </xf>
    <xf numFmtId="0" fontId="60" fillId="0" borderId="137" xfId="2283" applyFont="1" applyFill="1" applyBorder="1" applyAlignment="1" applyProtection="1">
      <alignment horizontal="center" vertical="center" wrapText="1"/>
      <protection/>
    </xf>
    <xf numFmtId="0" fontId="19" fillId="0" borderId="72" xfId="2283" applyFont="1" applyFill="1" applyBorder="1" applyAlignment="1" applyProtection="1">
      <alignment vertical="center" wrapText="1"/>
      <protection/>
    </xf>
    <xf numFmtId="0" fontId="59" fillId="0" borderId="138" xfId="2283" applyFont="1" applyFill="1" applyBorder="1" applyAlignment="1" applyProtection="1">
      <alignment horizontal="center" vertical="center" wrapText="1"/>
      <protection locked="0"/>
    </xf>
    <xf numFmtId="0" fontId="19" fillId="0" borderId="78" xfId="2283" applyFont="1" applyFill="1" applyBorder="1" applyAlignment="1" applyProtection="1">
      <alignment horizontal="center" vertical="center" wrapText="1"/>
      <protection locked="0"/>
    </xf>
    <xf numFmtId="0" fontId="59" fillId="0" borderId="138" xfId="2283" applyFont="1" applyFill="1" applyBorder="1" applyAlignment="1" applyProtection="1">
      <alignment horizontal="center" vertical="center"/>
      <protection locked="0"/>
    </xf>
    <xf numFmtId="0" fontId="59" fillId="0" borderId="52" xfId="2283" applyFont="1" applyFill="1" applyBorder="1" applyAlignment="1" applyProtection="1">
      <alignment horizontal="center" vertical="center"/>
      <protection locked="0"/>
    </xf>
    <xf numFmtId="0" fontId="59" fillId="0" borderId="52" xfId="2283" applyFont="1" applyFill="1" applyBorder="1" applyAlignment="1" applyProtection="1">
      <alignment horizontal="center" vertical="center" wrapText="1"/>
      <protection locked="0"/>
    </xf>
    <xf numFmtId="0" fontId="59" fillId="0" borderId="87" xfId="2283" applyFont="1" applyFill="1" applyBorder="1" applyAlignment="1" applyProtection="1">
      <alignment horizontal="center" vertical="center"/>
      <protection locked="0"/>
    </xf>
    <xf numFmtId="0" fontId="59" fillId="0" borderId="48" xfId="2283" applyFont="1" applyFill="1" applyBorder="1" applyAlignment="1" applyProtection="1">
      <alignment horizontal="center" vertical="center"/>
      <protection locked="0"/>
    </xf>
    <xf numFmtId="0" fontId="19" fillId="0" borderId="44" xfId="2283" applyFont="1" applyFill="1" applyBorder="1" applyAlignment="1" applyProtection="1">
      <alignment horizontal="center" vertical="center"/>
      <protection locked="0"/>
    </xf>
    <xf numFmtId="0" fontId="19" fillId="0" borderId="44" xfId="2283" applyFont="1" applyFill="1" applyBorder="1" applyAlignment="1" applyProtection="1">
      <alignment horizontal="center" vertical="center" wrapText="1"/>
      <protection locked="0"/>
    </xf>
    <xf numFmtId="0" fontId="19" fillId="0" borderId="72" xfId="2283" applyFont="1" applyFill="1" applyBorder="1" applyAlignment="1" applyProtection="1">
      <alignment horizontal="center" vertical="center"/>
      <protection locked="0"/>
    </xf>
    <xf numFmtId="0" fontId="19" fillId="0" borderId="45" xfId="2283" applyFont="1" applyFill="1" applyBorder="1" applyAlignment="1" applyProtection="1">
      <alignment horizontal="center" vertical="center" wrapText="1"/>
      <protection locked="0"/>
    </xf>
    <xf numFmtId="0" fontId="59" fillId="100" borderId="46" xfId="2283" applyFont="1" applyFill="1" applyBorder="1" applyAlignment="1" applyProtection="1">
      <alignment horizontal="center" vertical="center" wrapText="1"/>
      <protection locked="0"/>
    </xf>
    <xf numFmtId="0" fontId="59" fillId="0" borderId="88" xfId="2283" applyFont="1" applyFill="1" applyBorder="1" applyAlignment="1" applyProtection="1">
      <alignment horizontal="center" vertical="center"/>
      <protection locked="0"/>
    </xf>
    <xf numFmtId="0" fontId="59" fillId="0" borderId="46" xfId="2283" applyFont="1" applyFill="1" applyBorder="1" applyAlignment="1" applyProtection="1">
      <alignment horizontal="center" vertical="center"/>
      <protection locked="0"/>
    </xf>
    <xf numFmtId="0" fontId="19" fillId="0" borderId="72" xfId="2283" applyFont="1" applyFill="1" applyBorder="1" applyAlignment="1" applyProtection="1">
      <alignment horizontal="left" vertical="center" wrapText="1"/>
      <protection/>
    </xf>
    <xf numFmtId="0" fontId="14" fillId="41" borderId="0" xfId="2283" applyFont="1" applyFill="1" applyBorder="1" applyAlignment="1" applyProtection="1">
      <alignment horizontal="center" vertical="center" wrapText="1"/>
      <protection/>
    </xf>
    <xf numFmtId="0" fontId="59" fillId="0" borderId="87" xfId="2283" applyFont="1" applyFill="1" applyBorder="1" applyAlignment="1" applyProtection="1">
      <alignment horizontal="center" vertical="center" wrapText="1"/>
      <protection locked="0"/>
    </xf>
    <xf numFmtId="0" fontId="59" fillId="0" borderId="48" xfId="2283" applyFont="1" applyFill="1" applyBorder="1" applyAlignment="1" applyProtection="1">
      <alignment horizontal="center" vertical="center" wrapText="1"/>
      <protection locked="0"/>
    </xf>
    <xf numFmtId="0" fontId="19" fillId="0" borderId="74" xfId="2283" applyFont="1" applyFill="1" applyBorder="1" applyAlignment="1" applyProtection="1">
      <alignment horizontal="center" vertical="center" wrapText="1"/>
      <protection locked="0"/>
    </xf>
    <xf numFmtId="0" fontId="14" fillId="41" borderId="56" xfId="2283" applyFont="1" applyFill="1" applyBorder="1" applyAlignment="1" applyProtection="1">
      <alignment vertical="center"/>
      <protection locked="0"/>
    </xf>
    <xf numFmtId="0" fontId="59" fillId="0" borderId="88" xfId="2283" applyFont="1" applyFill="1" applyBorder="1" applyAlignment="1" applyProtection="1">
      <alignment horizontal="center" vertical="center" wrapText="1"/>
      <protection locked="0"/>
    </xf>
    <xf numFmtId="0" fontId="59" fillId="0" borderId="46" xfId="2283" applyFont="1" applyFill="1" applyBorder="1" applyAlignment="1" applyProtection="1">
      <alignment horizontal="center" vertical="center" wrapText="1"/>
      <protection locked="0"/>
    </xf>
    <xf numFmtId="0" fontId="14" fillId="41" borderId="53" xfId="2283" applyFont="1" applyFill="1" applyBorder="1" applyAlignment="1" applyProtection="1">
      <alignment vertical="center"/>
      <protection locked="0"/>
    </xf>
    <xf numFmtId="0" fontId="14" fillId="41" borderId="89" xfId="2283" applyFont="1" applyFill="1" applyBorder="1" applyAlignment="1" applyProtection="1">
      <alignment vertical="center"/>
      <protection locked="0"/>
    </xf>
    <xf numFmtId="0" fontId="14" fillId="41" borderId="0" xfId="2283" applyFont="1" applyFill="1" applyBorder="1" applyAlignment="1" applyProtection="1">
      <alignment vertical="center"/>
      <protection locked="0"/>
    </xf>
    <xf numFmtId="0" fontId="14" fillId="41" borderId="139" xfId="2283" applyFont="1" applyFill="1" applyBorder="1" applyAlignment="1" applyProtection="1">
      <alignment vertical="center"/>
      <protection locked="0"/>
    </xf>
    <xf numFmtId="0" fontId="14" fillId="0" borderId="55" xfId="2283" applyFont="1" applyFill="1" applyBorder="1" applyAlignment="1" applyProtection="1">
      <alignment horizontal="center" vertical="center" wrapText="1"/>
      <protection/>
    </xf>
    <xf numFmtId="0" fontId="59" fillId="0" borderId="140" xfId="2283" applyFont="1" applyFill="1" applyBorder="1" applyAlignment="1" applyProtection="1">
      <alignment horizontal="center" vertical="center" wrapText="1"/>
      <protection locked="0"/>
    </xf>
    <xf numFmtId="0" fontId="14" fillId="0" borderId="141" xfId="2283" applyFont="1" applyFill="1" applyBorder="1" applyAlignment="1" applyProtection="1">
      <alignment horizontal="center" vertical="center" wrapText="1"/>
      <protection/>
    </xf>
    <xf numFmtId="0" fontId="19" fillId="0" borderId="72" xfId="2283" applyFont="1" applyFill="1" applyBorder="1" applyAlignment="1" applyProtection="1">
      <alignment horizontal="center" vertical="center" wrapText="1"/>
      <protection locked="0"/>
    </xf>
    <xf numFmtId="0" fontId="14" fillId="0" borderId="74" xfId="2283" applyFont="1" applyFill="1" applyBorder="1" applyAlignment="1" applyProtection="1">
      <alignment horizontal="center" vertical="center"/>
      <protection locked="0"/>
    </xf>
    <xf numFmtId="0" fontId="19" fillId="0" borderId="110" xfId="2283" applyFont="1" applyFill="1" applyBorder="1" applyAlignment="1" applyProtection="1">
      <alignment horizontal="left" vertical="center" wrapText="1"/>
      <protection/>
    </xf>
    <xf numFmtId="0" fontId="19" fillId="0" borderId="51" xfId="2283" applyFont="1" applyFill="1" applyBorder="1" applyAlignment="1" applyProtection="1">
      <alignment horizontal="left" vertical="center" wrapText="1"/>
      <protection/>
    </xf>
    <xf numFmtId="0" fontId="62" fillId="0" borderId="0" xfId="2283" applyFont="1" applyFill="1" applyAlignment="1">
      <alignment horizontal="center" vertical="center"/>
      <protection/>
    </xf>
    <xf numFmtId="0" fontId="24" fillId="137" borderId="69" xfId="0" applyFont="1" applyFill="1" applyBorder="1" applyAlignment="1">
      <alignment horizontal="left" vertical="center" wrapText="1"/>
    </xf>
    <xf numFmtId="0" fontId="24" fillId="137" borderId="69" xfId="0" applyFont="1" applyFill="1" applyBorder="1" applyAlignment="1">
      <alignment vertical="center" wrapText="1"/>
    </xf>
    <xf numFmtId="0" fontId="29" fillId="137" borderId="142" xfId="913" applyFont="1" applyFill="1" applyBorder="1" applyAlignment="1">
      <alignment vertical="center" wrapText="1"/>
      <protection/>
    </xf>
    <xf numFmtId="170" fontId="29" fillId="137" borderId="88" xfId="1134" applyNumberFormat="1" applyFont="1" applyFill="1" applyBorder="1" applyAlignment="1">
      <alignment vertical="center" wrapText="1"/>
      <protection/>
    </xf>
    <xf numFmtId="170" fontId="29" fillId="137" borderId="143" xfId="1134" applyNumberFormat="1" applyFont="1" applyFill="1" applyBorder="1" applyAlignment="1">
      <alignment vertical="center" wrapText="1"/>
      <protection/>
    </xf>
    <xf numFmtId="0" fontId="29" fillId="137" borderId="143" xfId="913" applyFont="1" applyFill="1" applyBorder="1" applyAlignment="1">
      <alignment vertical="center" wrapText="1"/>
      <protection/>
    </xf>
    <xf numFmtId="170" fontId="29" fillId="137" borderId="88" xfId="1134" applyNumberFormat="1" applyFont="1" applyFill="1" applyBorder="1" applyAlignment="1">
      <alignment vertical="center" wrapText="1"/>
      <protection/>
    </xf>
    <xf numFmtId="0" fontId="29" fillId="137" borderId="88" xfId="913" applyFont="1" applyFill="1" applyBorder="1" applyAlignment="1">
      <alignment vertical="center" wrapText="1"/>
      <protection/>
    </xf>
    <xf numFmtId="170" fontId="29" fillId="137" borderId="88" xfId="1134" applyNumberFormat="1" applyFont="1" applyFill="1" applyBorder="1" applyAlignment="1">
      <alignment vertical="center" wrapText="1"/>
      <protection/>
    </xf>
    <xf numFmtId="0" fontId="29" fillId="137" borderId="88" xfId="913" applyFont="1" applyFill="1" applyBorder="1" applyAlignment="1">
      <alignment vertical="center" wrapText="1"/>
      <protection/>
    </xf>
    <xf numFmtId="0" fontId="29" fillId="138" borderId="88" xfId="913" applyFont="1" applyFill="1" applyBorder="1" applyAlignment="1">
      <alignment vertical="center" wrapText="1"/>
      <protection/>
    </xf>
    <xf numFmtId="0" fontId="29" fillId="137" borderId="88" xfId="913" applyFont="1" applyFill="1" applyBorder="1" applyAlignment="1">
      <alignment vertical="center" wrapText="1"/>
      <protection/>
    </xf>
    <xf numFmtId="170" fontId="29" fillId="137" borderId="88" xfId="1134" applyNumberFormat="1" applyFont="1" applyFill="1" applyBorder="1" applyAlignment="1">
      <alignment vertical="center" wrapText="1"/>
      <protection/>
    </xf>
    <xf numFmtId="0" fontId="29" fillId="137" borderId="88" xfId="913" applyFont="1" applyFill="1" applyBorder="1" applyAlignment="1">
      <alignment vertical="center" wrapText="1"/>
      <protection/>
    </xf>
    <xf numFmtId="170" fontId="29" fillId="137" borderId="88" xfId="1134" applyNumberFormat="1" applyFont="1" applyFill="1" applyBorder="1" applyAlignment="1">
      <alignment vertical="center" wrapText="1"/>
      <protection/>
    </xf>
    <xf numFmtId="170" fontId="29" fillId="137" borderId="88" xfId="916" applyNumberFormat="1" applyFont="1" applyFill="1" applyBorder="1" applyAlignment="1">
      <alignment vertical="center" wrapText="1"/>
      <protection/>
    </xf>
    <xf numFmtId="0" fontId="14" fillId="139" borderId="69" xfId="0" applyFont="1" applyFill="1" applyBorder="1" applyAlignment="1">
      <alignment horizontal="center" vertical="center" wrapText="1"/>
    </xf>
    <xf numFmtId="0" fontId="28" fillId="118" borderId="97" xfId="2308" applyFont="1" applyFill="1" applyBorder="1" applyAlignment="1">
      <alignment horizontal="center" vertical="center" textRotation="90" wrapText="1"/>
      <protection/>
    </xf>
    <xf numFmtId="0" fontId="28" fillId="118" borderId="0" xfId="2308" applyFont="1" applyFill="1" applyBorder="1" applyAlignment="1">
      <alignment horizontal="center" vertical="center" textRotation="90" wrapText="1"/>
      <protection/>
    </xf>
    <xf numFmtId="0" fontId="24" fillId="135" borderId="79" xfId="0" applyFont="1" applyFill="1" applyBorder="1" applyAlignment="1">
      <alignment horizontal="center" vertical="center" wrapText="1"/>
    </xf>
    <xf numFmtId="0" fontId="24" fillId="135" borderId="80" xfId="0" applyFont="1" applyFill="1" applyBorder="1" applyAlignment="1">
      <alignment horizontal="center" vertical="center" wrapText="1"/>
    </xf>
    <xf numFmtId="0" fontId="24" fillId="135" borderId="100" xfId="0" applyFont="1" applyFill="1" applyBorder="1" applyAlignment="1">
      <alignment horizontal="center" vertical="center" wrapText="1"/>
    </xf>
    <xf numFmtId="0" fontId="19" fillId="135" borderId="144" xfId="0" applyFont="1" applyFill="1" applyBorder="1" applyAlignment="1">
      <alignment horizontal="left" vertical="center" wrapText="1"/>
    </xf>
    <xf numFmtId="0" fontId="19" fillId="135" borderId="96" xfId="0" applyFont="1" applyFill="1" applyBorder="1" applyAlignment="1">
      <alignment horizontal="left" vertical="center" wrapText="1"/>
    </xf>
    <xf numFmtId="0" fontId="19" fillId="0" borderId="79" xfId="0" applyFont="1" applyFill="1" applyBorder="1" applyAlignment="1">
      <alignment horizontal="left" vertical="center" wrapText="1"/>
    </xf>
    <xf numFmtId="0" fontId="19" fillId="140" borderId="79" xfId="0" applyFont="1" applyFill="1" applyBorder="1" applyAlignment="1">
      <alignment horizontal="left" vertical="center" wrapText="1"/>
    </xf>
    <xf numFmtId="0" fontId="19" fillId="0" borderId="145" xfId="0" applyFont="1" applyFill="1" applyBorder="1" applyAlignment="1">
      <alignment horizontal="left" vertical="center" wrapText="1"/>
    </xf>
    <xf numFmtId="0" fontId="19" fillId="140" borderId="96" xfId="0" applyFont="1" applyFill="1" applyBorder="1" applyAlignment="1">
      <alignment horizontal="left" vertical="center" wrapText="1"/>
    </xf>
    <xf numFmtId="0" fontId="24" fillId="135" borderId="69" xfId="0" applyFont="1" applyFill="1" applyBorder="1" applyAlignment="1">
      <alignment horizontal="right" wrapText="1"/>
    </xf>
    <xf numFmtId="1" fontId="24" fillId="135" borderId="69" xfId="0" applyNumberFormat="1" applyFont="1" applyFill="1" applyBorder="1" applyAlignment="1">
      <alignment horizontal="right" wrapText="1"/>
    </xf>
    <xf numFmtId="0" fontId="19" fillId="135" borderId="145" xfId="0" applyFont="1" applyFill="1" applyBorder="1" applyAlignment="1">
      <alignment horizontal="left" vertical="center" wrapText="1"/>
    </xf>
    <xf numFmtId="1" fontId="24" fillId="0" borderId="69" xfId="0" applyNumberFormat="1" applyFont="1" applyFill="1" applyBorder="1" applyAlignment="1">
      <alignment horizontal="right" wrapText="1"/>
    </xf>
    <xf numFmtId="0" fontId="28" fillId="4" borderId="146" xfId="0" applyFont="1" applyFill="1" applyBorder="1" applyAlignment="1" applyProtection="1">
      <alignment horizontal="center" vertical="center" wrapText="1"/>
      <protection locked="0"/>
    </xf>
    <xf numFmtId="0" fontId="28" fillId="4" borderId="147" xfId="0" applyFont="1" applyFill="1" applyBorder="1" applyAlignment="1" applyProtection="1">
      <alignment horizontal="center" vertical="center" wrapText="1"/>
      <protection locked="0"/>
    </xf>
    <xf numFmtId="0" fontId="19" fillId="135" borderId="69" xfId="0" applyFont="1" applyFill="1" applyBorder="1" applyAlignment="1">
      <alignment horizontal="left" vertical="center" wrapText="1"/>
    </xf>
    <xf numFmtId="0" fontId="19" fillId="135" borderId="95" xfId="0" applyFont="1" applyFill="1" applyBorder="1" applyAlignment="1">
      <alignment horizontal="left" vertical="center" wrapText="1"/>
    </xf>
    <xf numFmtId="0" fontId="19" fillId="135" borderId="98" xfId="0" applyFont="1" applyFill="1" applyBorder="1" applyAlignment="1">
      <alignment horizontal="left" vertical="center" wrapText="1"/>
    </xf>
    <xf numFmtId="0" fontId="27" fillId="0" borderId="43" xfId="978" applyNumberFormat="1" applyFont="1" applyFill="1" applyBorder="1" applyAlignment="1" applyProtection="1">
      <alignment vertical="center" textRotation="180" wrapText="1"/>
      <protection locked="0"/>
    </xf>
    <xf numFmtId="0" fontId="27" fillId="0" borderId="70" xfId="978" applyNumberFormat="1" applyFont="1" applyFill="1" applyBorder="1" applyAlignment="1" applyProtection="1">
      <alignment vertical="center" textRotation="180" wrapText="1"/>
      <protection locked="0"/>
    </xf>
    <xf numFmtId="0" fontId="19" fillId="135" borderId="145" xfId="2328" applyFont="1" applyFill="1" applyBorder="1" applyAlignment="1">
      <alignment horizontal="left" vertical="center" wrapText="1"/>
      <protection/>
    </xf>
    <xf numFmtId="0" fontId="19" fillId="135" borderId="96" xfId="2328" applyFont="1" applyFill="1" applyBorder="1" applyAlignment="1">
      <alignment horizontal="left" vertical="center" wrapText="1"/>
      <protection/>
    </xf>
    <xf numFmtId="0" fontId="19" fillId="0" borderId="145" xfId="2328" applyFont="1" applyFill="1" applyBorder="1" applyAlignment="1">
      <alignment horizontal="left" vertical="center" wrapText="1"/>
      <protection/>
    </xf>
    <xf numFmtId="0" fontId="19" fillId="140" borderId="96" xfId="2328" applyFont="1" applyFill="1" applyBorder="1" applyAlignment="1">
      <alignment horizontal="left" vertical="center" wrapText="1"/>
      <protection/>
    </xf>
    <xf numFmtId="0" fontId="28" fillId="4" borderId="54" xfId="0" applyFont="1" applyFill="1" applyBorder="1" applyAlignment="1" applyProtection="1">
      <alignment horizontal="center" vertical="center" wrapText="1"/>
      <protection locked="0"/>
    </xf>
    <xf numFmtId="0" fontId="19" fillId="135" borderId="148" xfId="0" applyFont="1" applyFill="1" applyBorder="1" applyAlignment="1">
      <alignment horizontal="left" vertical="center" wrapText="1"/>
    </xf>
    <xf numFmtId="0" fontId="19" fillId="135" borderId="149" xfId="0" applyFont="1" applyFill="1" applyBorder="1" applyAlignment="1">
      <alignment horizontal="left" vertical="center" wrapText="1"/>
    </xf>
    <xf numFmtId="0" fontId="19" fillId="135" borderId="123" xfId="0" applyFont="1" applyFill="1" applyBorder="1" applyAlignment="1">
      <alignment horizontal="left" vertical="center" wrapText="1"/>
    </xf>
    <xf numFmtId="0" fontId="19" fillId="0" borderId="123" xfId="0" applyFont="1" applyFill="1" applyBorder="1" applyAlignment="1">
      <alignment horizontal="left" vertical="center" wrapText="1"/>
    </xf>
    <xf numFmtId="0" fontId="19" fillId="140" borderId="123" xfId="0" applyFont="1" applyFill="1" applyBorder="1" applyAlignment="1">
      <alignment horizontal="left" vertical="center" wrapText="1"/>
    </xf>
    <xf numFmtId="0" fontId="19" fillId="0" borderId="150" xfId="0" applyFont="1" applyFill="1" applyBorder="1" applyAlignment="1">
      <alignment horizontal="left" vertical="center" wrapText="1"/>
    </xf>
    <xf numFmtId="0" fontId="19" fillId="140" borderId="149" xfId="0" applyFont="1" applyFill="1" applyBorder="1" applyAlignment="1">
      <alignment horizontal="left" vertical="center" wrapText="1"/>
    </xf>
    <xf numFmtId="0" fontId="19" fillId="135" borderId="150" xfId="0" applyFont="1" applyFill="1" applyBorder="1" applyAlignment="1">
      <alignment horizontal="left" vertical="center" wrapText="1"/>
    </xf>
    <xf numFmtId="0" fontId="21" fillId="141" borderId="42" xfId="923" applyNumberFormat="1" applyFont="1" applyFill="1" applyBorder="1" applyAlignment="1" applyProtection="1">
      <alignment horizontal="center" vertical="center" wrapText="1"/>
      <protection locked="0"/>
    </xf>
    <xf numFmtId="0" fontId="21" fillId="141" borderId="151" xfId="923" applyNumberFormat="1" applyFont="1" applyFill="1" applyBorder="1" applyAlignment="1" applyProtection="1">
      <alignment horizontal="center" vertical="center" wrapText="1"/>
      <protection locked="0"/>
    </xf>
    <xf numFmtId="0" fontId="21" fillId="141" borderId="152" xfId="923" applyNumberFormat="1" applyFont="1" applyFill="1" applyBorder="1" applyAlignment="1" applyProtection="1">
      <alignment horizontal="center" vertical="center" wrapText="1"/>
      <protection locked="0"/>
    </xf>
    <xf numFmtId="0" fontId="24" fillId="0" borderId="69" xfId="0" applyFont="1" applyFill="1" applyBorder="1" applyAlignment="1">
      <alignment horizontal="right" wrapText="1"/>
    </xf>
    <xf numFmtId="0" fontId="19" fillId="0" borderId="46" xfId="0" applyFont="1" applyFill="1" applyBorder="1" applyAlignment="1" applyProtection="1">
      <alignment horizontal="center" vertical="top" textRotation="180" wrapText="1"/>
      <protection locked="0"/>
    </xf>
    <xf numFmtId="0" fontId="27" fillId="0" borderId="89" xfId="978" applyNumberFormat="1" applyFont="1" applyFill="1" applyBorder="1" applyAlignment="1" applyProtection="1">
      <alignment horizontal="center" vertical="center" textRotation="180" wrapText="1"/>
      <protection locked="0"/>
    </xf>
    <xf numFmtId="0" fontId="27" fillId="0" borderId="53" xfId="978" applyNumberFormat="1" applyFont="1" applyFill="1" applyBorder="1" applyAlignment="1" applyProtection="1">
      <alignment horizontal="center" vertical="center" textRotation="180" wrapText="1"/>
      <protection locked="0"/>
    </xf>
    <xf numFmtId="0" fontId="27" fillId="0" borderId="52" xfId="978" applyNumberFormat="1" applyFont="1" applyFill="1" applyBorder="1" applyAlignment="1" applyProtection="1">
      <alignment vertical="center" textRotation="180" wrapText="1"/>
      <protection locked="0"/>
    </xf>
    <xf numFmtId="0" fontId="19" fillId="135" borderId="153" xfId="0" applyFont="1" applyFill="1" applyBorder="1" applyAlignment="1">
      <alignment horizontal="left" vertical="center" wrapText="1"/>
    </xf>
    <xf numFmtId="0" fontId="19" fillId="137" borderId="95" xfId="0" applyFont="1" applyFill="1" applyBorder="1" applyAlignment="1">
      <alignment horizontal="left" vertical="center" wrapText="1"/>
    </xf>
    <xf numFmtId="0" fontId="19" fillId="137" borderId="98" xfId="0" applyFont="1" applyFill="1" applyBorder="1" applyAlignment="1">
      <alignment horizontal="left" vertical="center" wrapText="1"/>
    </xf>
    <xf numFmtId="0" fontId="21" fillId="118" borderId="95" xfId="2308" applyFont="1" applyFill="1" applyBorder="1" applyAlignment="1">
      <alignment horizontal="center" vertical="center" wrapText="1"/>
      <protection/>
    </xf>
    <xf numFmtId="0" fontId="21" fillId="118" borderId="68" xfId="2308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1" fillId="118" borderId="98" xfId="2308" applyFont="1" applyFill="1" applyBorder="1" applyAlignment="1">
      <alignment horizontal="center" vertical="center" wrapText="1"/>
      <protection/>
    </xf>
    <xf numFmtId="0" fontId="31" fillId="0" borderId="0" xfId="2283" applyFont="1" applyFill="1" applyBorder="1">
      <alignment/>
      <protection/>
    </xf>
    <xf numFmtId="0" fontId="32" fillId="0" borderId="0" xfId="2283" applyFont="1" applyFill="1" applyBorder="1" applyAlignment="1">
      <alignment horizontal="right"/>
      <protection/>
    </xf>
    <xf numFmtId="0" fontId="34" fillId="0" borderId="0" xfId="2283" applyFont="1" applyFill="1" applyBorder="1" applyAlignment="1">
      <alignment horizontal="right"/>
      <protection/>
    </xf>
    <xf numFmtId="0" fontId="30" fillId="0" borderId="0" xfId="2283" applyFont="1" applyFill="1" applyBorder="1" applyAlignment="1">
      <alignment horizontal="right"/>
      <protection/>
    </xf>
    <xf numFmtId="0" fontId="19" fillId="0" borderId="45" xfId="2283" applyFont="1" applyFill="1" applyBorder="1" applyAlignment="1" applyProtection="1">
      <alignment horizontal="left" vertical="center" wrapText="1"/>
      <protection/>
    </xf>
    <xf numFmtId="0" fontId="19" fillId="0" borderId="47" xfId="2283" applyFont="1" applyFill="1" applyBorder="1" applyAlignment="1" applyProtection="1">
      <alignment horizontal="left" vertical="center" wrapText="1"/>
      <protection/>
    </xf>
    <xf numFmtId="0" fontId="31" fillId="0" borderId="0" xfId="2283" applyFont="1" applyFill="1" applyBorder="1" applyAlignment="1" applyProtection="1">
      <alignment horizontal="right"/>
      <protection locked="0"/>
    </xf>
    <xf numFmtId="0" fontId="30" fillId="0" borderId="56" xfId="2283" applyFont="1" applyFill="1" applyBorder="1" applyAlignment="1" applyProtection="1">
      <alignment horizontal="right" vertical="center"/>
      <protection/>
    </xf>
    <xf numFmtId="0" fontId="31" fillId="0" borderId="57" xfId="2283" applyFont="1" applyFill="1" applyBorder="1" applyAlignment="1">
      <alignment horizontal="center" vertical="center"/>
      <protection/>
    </xf>
    <xf numFmtId="0" fontId="31" fillId="0" borderId="42" xfId="2283" applyFont="1" applyFill="1" applyBorder="1" applyAlignment="1">
      <alignment horizontal="center" vertical="center"/>
      <protection/>
    </xf>
    <xf numFmtId="0" fontId="19" fillId="0" borderId="154" xfId="2283" applyFont="1" applyFill="1" applyBorder="1" applyAlignment="1" applyProtection="1">
      <alignment horizontal="center" vertical="center"/>
      <protection/>
    </xf>
    <xf numFmtId="0" fontId="19" fillId="0" borderId="155" xfId="2283" applyFont="1" applyFill="1" applyBorder="1" applyAlignment="1" applyProtection="1">
      <alignment horizontal="center" vertical="center"/>
      <protection/>
    </xf>
    <xf numFmtId="0" fontId="19" fillId="0" borderId="156" xfId="2283" applyFont="1" applyFill="1" applyBorder="1" applyAlignment="1" applyProtection="1">
      <alignment horizontal="left" vertical="center" wrapText="1"/>
      <protection/>
    </xf>
    <xf numFmtId="165" fontId="63" fillId="0" borderId="42" xfId="882" applyNumberFormat="1" applyFont="1" applyFill="1" applyBorder="1" applyAlignment="1" applyProtection="1">
      <alignment horizontal="center" vertical="center"/>
      <protection/>
    </xf>
    <xf numFmtId="0" fontId="19" fillId="0" borderId="49" xfId="2283" applyFont="1" applyFill="1" applyBorder="1" applyAlignment="1" applyProtection="1">
      <alignment horizontal="left" vertical="center" wrapText="1"/>
      <protection/>
    </xf>
    <xf numFmtId="0" fontId="19" fillId="0" borderId="51" xfId="2283" applyFont="1" applyFill="1" applyBorder="1" applyAlignment="1" applyProtection="1">
      <alignment horizontal="left" vertical="center" wrapText="1"/>
      <protection/>
    </xf>
    <xf numFmtId="0" fontId="19" fillId="0" borderId="157" xfId="2283" applyFont="1" applyFill="1" applyBorder="1" applyAlignment="1" applyProtection="1">
      <alignment horizontal="left" vertical="center" wrapText="1"/>
      <protection/>
    </xf>
    <xf numFmtId="0" fontId="19" fillId="0" borderId="112" xfId="2283" applyFont="1" applyFill="1" applyBorder="1" applyAlignment="1" applyProtection="1">
      <alignment horizontal="left" vertical="center" wrapText="1"/>
      <protection/>
    </xf>
    <xf numFmtId="0" fontId="19" fillId="0" borderId="110" xfId="2283" applyFont="1" applyFill="1" applyBorder="1" applyAlignment="1" applyProtection="1">
      <alignment horizontal="left" vertical="center" wrapText="1"/>
      <protection/>
    </xf>
    <xf numFmtId="0" fontId="58" fillId="0" borderId="42" xfId="2283" applyFont="1" applyFill="1" applyBorder="1" applyAlignment="1" applyProtection="1">
      <alignment horizontal="center" vertical="center"/>
      <protection/>
    </xf>
    <xf numFmtId="0" fontId="58" fillId="0" borderId="158" xfId="2283" applyFont="1" applyFill="1" applyBorder="1" applyAlignment="1" applyProtection="1">
      <alignment horizontal="center" vertical="center"/>
      <protection/>
    </xf>
    <xf numFmtId="0" fontId="19" fillId="0" borderId="159" xfId="2283" applyFont="1" applyFill="1" applyBorder="1" applyAlignment="1" applyProtection="1">
      <alignment horizontal="center" vertical="center"/>
      <protection/>
    </xf>
    <xf numFmtId="0" fontId="40" fillId="0" borderId="160" xfId="0" applyFont="1" applyFill="1" applyBorder="1" applyAlignment="1">
      <alignment horizontal="center" vertical="center" wrapText="1"/>
    </xf>
  </cellXfs>
  <cellStyles count="2389">
    <cellStyle name="Normal" xfId="0"/>
    <cellStyle name="??????????????" xfId="15"/>
    <cellStyle name="?????????????? 1" xfId="16"/>
    <cellStyle name="?????????????? 1 2" xfId="17"/>
    <cellStyle name="?????????????? 1 2 2" xfId="18"/>
    <cellStyle name="?????????????? 1 2 2 2" xfId="19"/>
    <cellStyle name="?????????????? 1 2 3" xfId="20"/>
    <cellStyle name="?????????????? 1 3" xfId="21"/>
    <cellStyle name="?????????????? 1 3 2" xfId="22"/>
    <cellStyle name="?????????????? 1 4" xfId="23"/>
    <cellStyle name="?????????????? 2" xfId="24"/>
    <cellStyle name="?????????????? 2 10" xfId="25"/>
    <cellStyle name="?????????????? 2 10 2" xfId="26"/>
    <cellStyle name="?????????????? 2 11" xfId="27"/>
    <cellStyle name="?????????????? 2 2" xfId="28"/>
    <cellStyle name="?????????????? 2 2 2" xfId="29"/>
    <cellStyle name="?????????????? 2 2 2 2" xfId="30"/>
    <cellStyle name="?????????????? 2 2 2 2 2" xfId="31"/>
    <cellStyle name="?????????????? 2 3" xfId="32"/>
    <cellStyle name="?????????????? 2 4" xfId="33"/>
    <cellStyle name="?????????????? 2 4 2" xfId="34"/>
    <cellStyle name="?????????????? 2 5" xfId="35"/>
    <cellStyle name="?????????????? 2 6" xfId="36"/>
    <cellStyle name="?????????????? 2 7" xfId="37"/>
    <cellStyle name="?????????????? 2 8" xfId="38"/>
    <cellStyle name="?????????????? 2 9" xfId="39"/>
    <cellStyle name="?????????????? 3" xfId="40"/>
    <cellStyle name="?????????????? 3 10" xfId="41"/>
    <cellStyle name="?????????????? 3 10 2" xfId="42"/>
    <cellStyle name="?????????????? 3 11" xfId="43"/>
    <cellStyle name="?????????????? 3 2" xfId="44"/>
    <cellStyle name="?????????????? 3 2 2" xfId="45"/>
    <cellStyle name="?????????????? 3 2 2 2" xfId="46"/>
    <cellStyle name="?????????????? 3 2 3" xfId="47"/>
    <cellStyle name="?????????????? 3 3" xfId="48"/>
    <cellStyle name="?????????????? 3 3 2" xfId="49"/>
    <cellStyle name="?????????????? 3 4" xfId="50"/>
    <cellStyle name="?????????????? 3 4 2" xfId="51"/>
    <cellStyle name="?????????????? 3 5" xfId="52"/>
    <cellStyle name="?????????????? 3 5 2" xfId="53"/>
    <cellStyle name="?????????????? 3 6" xfId="54"/>
    <cellStyle name="?????????????? 3 6 2" xfId="55"/>
    <cellStyle name="?????????????? 3 7" xfId="56"/>
    <cellStyle name="?????????????? 3 7 2" xfId="57"/>
    <cellStyle name="?????????????? 3 8" xfId="58"/>
    <cellStyle name="?????????????? 3 8 2" xfId="59"/>
    <cellStyle name="?????????????? 3 9" xfId="60"/>
    <cellStyle name="?????????????? 3 9 2" xfId="61"/>
    <cellStyle name="?????????????? 4" xfId="62"/>
    <cellStyle name="?????????????? 4 2" xfId="63"/>
    <cellStyle name="?????????????? 5" xfId="64"/>
    <cellStyle name="??????????獭牯㈠ʓ&#13;&amp;䌀" xfId="65"/>
    <cellStyle name="??????????獭牯㈠ʓ&#13;&amp;䌀 2" xfId="66"/>
    <cellStyle name="??????????獭牯㈠ʓ&#13;&amp;䌀 2 2" xfId="67"/>
    <cellStyle name="??????????獭牯㈠ʓ&#13;&amp;䌀 3" xfId="68"/>
    <cellStyle name="??????????獭牯㈠ʓ&#13;&amp;䌀 4" xfId="69"/>
    <cellStyle name="??????????獭牯㈠ʓ&#13;&amp;䌀 5" xfId="70"/>
    <cellStyle name="??????????獭牯㈠ʓ&#13;&amp;䌀 6" xfId="71"/>
    <cellStyle name="??????????獭牯㈠ʓ&#13;&amp;䌀 7" xfId="72"/>
    <cellStyle name="??????????獭牯㈠ʓ&#13;&amp;䌀 8" xfId="73"/>
    <cellStyle name="??????????獭牯㈠ʓ&#13;&amp;䌀 8 2" xfId="74"/>
    <cellStyle name="??????????獭牯㈠ʓ&#13;&amp;䌀 9" xfId="75"/>
    <cellStyle name="?????????܀?敂楶整鍬ࠂ⌀̀?" xfId="76"/>
    <cellStyle name="?????????܀?敂楶整鍬ࠂ⌀̀? 2" xfId="77"/>
    <cellStyle name="?????????܀?敂楶整鍬ࠂ⌀̀? 2 2" xfId="78"/>
    <cellStyle name="?????????܀?敂楶整鍬ࠂ⌀̀? 3" xfId="79"/>
    <cellStyle name="?????????ጀĀ????????" xfId="80"/>
    <cellStyle name="?????????ጀĀ???????? 1" xfId="81"/>
    <cellStyle name="?????????ጀĀ???????? 1 2" xfId="82"/>
    <cellStyle name="?????????ጀĀ???????? 1 2 2" xfId="83"/>
    <cellStyle name="?????????ጀĀ???????? 1 3" xfId="84"/>
    <cellStyle name="?????????ጀĀ???????? 1 4" xfId="85"/>
    <cellStyle name="?????????ጀĀ???????? 1 5" xfId="86"/>
    <cellStyle name="?????????ጀĀ???????? 1 6" xfId="87"/>
    <cellStyle name="?????????ጀĀ???????? 1 7" xfId="88"/>
    <cellStyle name="?????????ጀĀ???????? 1 8" xfId="89"/>
    <cellStyle name="?????????ጀĀ???????? 1 8 2" xfId="90"/>
    <cellStyle name="?????????ጀĀ???????? 1 9" xfId="91"/>
    <cellStyle name="?????????ጀĀ???????? 10" xfId="92"/>
    <cellStyle name="?????????ጀĀ???????? 10 10" xfId="93"/>
    <cellStyle name="?????????ጀĀ???????? 10 10 2" xfId="94"/>
    <cellStyle name="?????????ጀĀ???????? 10 11" xfId="95"/>
    <cellStyle name="?????????ጀĀ???????? 10 2" xfId="96"/>
    <cellStyle name="?????????ጀĀ???????? 10 2 2" xfId="97"/>
    <cellStyle name="?????????ጀĀ???????? 10 2 2 2" xfId="98"/>
    <cellStyle name="?????????ጀĀ???????? 10 2 2 2 2" xfId="99"/>
    <cellStyle name="?????????ጀĀ???????? 10 2 2 3" xfId="100"/>
    <cellStyle name="?????????ጀĀ???????? 10 2 2 3 2" xfId="101"/>
    <cellStyle name="?????????ጀĀ???????? 10 2 2 4" xfId="102"/>
    <cellStyle name="?????????ጀĀ???????? 10 2 3" xfId="103"/>
    <cellStyle name="?????????ጀĀ???????? 10 2 3 2" xfId="104"/>
    <cellStyle name="?????????ጀĀ???????? 10 2 4" xfId="105"/>
    <cellStyle name="?????????ጀĀ???????? 10 3" xfId="106"/>
    <cellStyle name="?????????ጀĀ???????? 10 3 2" xfId="107"/>
    <cellStyle name="?????????ጀĀ???????? 10 3 2 2" xfId="108"/>
    <cellStyle name="?????????ጀĀ???????? 10 3 3" xfId="109"/>
    <cellStyle name="?????????ጀĀ???????? 10 4" xfId="110"/>
    <cellStyle name="?????????ጀĀ???????? 10 4 2" xfId="111"/>
    <cellStyle name="?????????ጀĀ???????? 10 5" xfId="112"/>
    <cellStyle name="?????????ጀĀ???????? 10 5 2" xfId="113"/>
    <cellStyle name="?????????ጀĀ???????? 10 6" xfId="114"/>
    <cellStyle name="?????????ጀĀ???????? 10 6 2" xfId="115"/>
    <cellStyle name="?????????ጀĀ???????? 10 7" xfId="116"/>
    <cellStyle name="?????????ጀĀ???????? 10 7 2" xfId="117"/>
    <cellStyle name="?????????ጀĀ???????? 10 8" xfId="118"/>
    <cellStyle name="?????????ጀĀ???????? 10 8 2" xfId="119"/>
    <cellStyle name="?????????ጀĀ???????? 10 9" xfId="120"/>
    <cellStyle name="?????????ጀĀ???????? 10 9 2" xfId="121"/>
    <cellStyle name="?????????ጀĀ???????? 11" xfId="122"/>
    <cellStyle name="?????????ጀĀ???????? 11 2" xfId="123"/>
    <cellStyle name="?????????ጀĀ???????? 11 2 2" xfId="124"/>
    <cellStyle name="?????????ጀĀ???????? 11 3" xfId="125"/>
    <cellStyle name="?????????ጀĀ???????? 11 4" xfId="126"/>
    <cellStyle name="?????????ጀĀ???????? 11 5" xfId="127"/>
    <cellStyle name="?????????ጀĀ???????? 11 6" xfId="128"/>
    <cellStyle name="?????????ጀĀ???????? 11 7" xfId="129"/>
    <cellStyle name="?????????ጀĀ???????? 11 8" xfId="130"/>
    <cellStyle name="?????????ጀĀ???????? 11 8 2" xfId="131"/>
    <cellStyle name="?????????ጀĀ???????? 11 9" xfId="132"/>
    <cellStyle name="?????????ጀĀ???????? 12" xfId="133"/>
    <cellStyle name="?????????ጀĀ???????? 12 2" xfId="134"/>
    <cellStyle name="?????????ጀĀ???????? 12 2 2" xfId="135"/>
    <cellStyle name="?????????ጀĀ???????? 12 3" xfId="136"/>
    <cellStyle name="?????????ጀĀ???????? 13" xfId="137"/>
    <cellStyle name="?????????ጀĀ???????? 13 10" xfId="138"/>
    <cellStyle name="?????????ጀĀ???????? 13 10 2" xfId="139"/>
    <cellStyle name="?????????ጀĀ???????? 13 11" xfId="140"/>
    <cellStyle name="?????????ጀĀ???????? 13 2" xfId="141"/>
    <cellStyle name="?????????ጀĀ???????? 13 2 2" xfId="142"/>
    <cellStyle name="?????????ጀĀ???????? 13 3" xfId="143"/>
    <cellStyle name="?????????ጀĀ???????? 13 4" xfId="144"/>
    <cellStyle name="?????????ጀĀ???????? 13 5" xfId="145"/>
    <cellStyle name="?????????ጀĀ???????? 13 6" xfId="146"/>
    <cellStyle name="?????????ጀĀ???????? 13 7" xfId="147"/>
    <cellStyle name="?????????ጀĀ???????? 13 8" xfId="148"/>
    <cellStyle name="?????????ጀĀ???????? 13 9" xfId="149"/>
    <cellStyle name="?????????ጀĀ???????? 14" xfId="150"/>
    <cellStyle name="?????????ጀĀ???????? 14 10" xfId="151"/>
    <cellStyle name="?????????ጀĀ???????? 14 10 2" xfId="152"/>
    <cellStyle name="?????????ጀĀ???????? 14 11" xfId="153"/>
    <cellStyle name="?????????ጀĀ???????? 14 2" xfId="154"/>
    <cellStyle name="?????????ጀĀ???????? 14 2 2" xfId="155"/>
    <cellStyle name="?????????ጀĀ???????? 14 2 3" xfId="156"/>
    <cellStyle name="?????????ጀĀ???????? 14 3" xfId="157"/>
    <cellStyle name="?????????ጀĀ???????? 14 4" xfId="158"/>
    <cellStyle name="?????????ጀĀ???????? 14 5" xfId="159"/>
    <cellStyle name="?????????ጀĀ???????? 14 6" xfId="160"/>
    <cellStyle name="?????????ጀĀ???????? 14 7" xfId="161"/>
    <cellStyle name="?????????ጀĀ???????? 14 8" xfId="162"/>
    <cellStyle name="?????????ጀĀ???????? 14 9" xfId="163"/>
    <cellStyle name="?????????ጀĀ???????? 15" xfId="164"/>
    <cellStyle name="?????????ጀĀ???????? 15 10" xfId="165"/>
    <cellStyle name="?????????ጀĀ???????? 15 2" xfId="166"/>
    <cellStyle name="?????????ጀĀ???????? 15 2 2" xfId="167"/>
    <cellStyle name="?????????ጀĀ???????? 15 2 2 2" xfId="168"/>
    <cellStyle name="?????????ጀĀ???????? 15 2 2 3" xfId="169"/>
    <cellStyle name="?????????ጀĀ???????? 15 2 3" xfId="170"/>
    <cellStyle name="?????????ጀĀ???????? 15 3" xfId="171"/>
    <cellStyle name="?????????ጀĀ???????? 15 3 2" xfId="172"/>
    <cellStyle name="?????????ጀĀ???????? 15 4" xfId="173"/>
    <cellStyle name="?????????ጀĀ???????? 15 4 2" xfId="174"/>
    <cellStyle name="?????????ጀĀ???????? 15 5" xfId="175"/>
    <cellStyle name="?????????ጀĀ???????? 15 6" xfId="176"/>
    <cellStyle name="?????????ጀĀ???????? 15 7" xfId="177"/>
    <cellStyle name="?????????ጀĀ???????? 15 8" xfId="178"/>
    <cellStyle name="?????????ጀĀ???????? 15 9" xfId="179"/>
    <cellStyle name="?????????ጀĀ???????? 15 9 2" xfId="180"/>
    <cellStyle name="?????????ጀĀ???????? 16" xfId="181"/>
    <cellStyle name="?????????ጀĀ???????? 16 2" xfId="182"/>
    <cellStyle name="?????????ጀĀ???????? 17" xfId="183"/>
    <cellStyle name="?????????ጀĀ???????? 2" xfId="184"/>
    <cellStyle name="?????????ጀĀ???????? 2 10" xfId="185"/>
    <cellStyle name="?????????ጀĀ???????? 2 10 2" xfId="186"/>
    <cellStyle name="?????????ጀĀ???????? 2 11" xfId="187"/>
    <cellStyle name="?????????ጀĀ???????? 2 2" xfId="188"/>
    <cellStyle name="?????????ጀĀ???????? 2 2 2" xfId="189"/>
    <cellStyle name="?????????ጀĀ???????? 2 2 3" xfId="190"/>
    <cellStyle name="?????????ጀĀ???????? 2 3" xfId="191"/>
    <cellStyle name="?????????ጀĀ???????? 2 4" xfId="192"/>
    <cellStyle name="?????????ጀĀ???????? 2 5" xfId="193"/>
    <cellStyle name="?????????ጀĀ???????? 2 6" xfId="194"/>
    <cellStyle name="?????????ጀĀ???????? 2 7" xfId="195"/>
    <cellStyle name="?????????ጀĀ???????? 2 8" xfId="196"/>
    <cellStyle name="?????????ጀĀ???????? 2 9" xfId="197"/>
    <cellStyle name="?????????ጀĀ???????? 3" xfId="198"/>
    <cellStyle name="?????????ጀĀ???????? 3 2" xfId="199"/>
    <cellStyle name="?????????ጀĀ???????? 3 2 2" xfId="200"/>
    <cellStyle name="?????????ጀĀ???????? 3 3" xfId="201"/>
    <cellStyle name="?????????ጀĀ???????? 4" xfId="202"/>
    <cellStyle name="?????????ጀĀ???????? 4 10" xfId="203"/>
    <cellStyle name="?????????ጀĀ???????? 4 10 2" xfId="204"/>
    <cellStyle name="?????????ጀĀ???????? 4 11" xfId="205"/>
    <cellStyle name="?????????ጀĀ???????? 4 2" xfId="206"/>
    <cellStyle name="?????????ጀĀ???????? 4 2 2" xfId="207"/>
    <cellStyle name="?????????ጀĀ???????? 4 2 2 2" xfId="208"/>
    <cellStyle name="?????????ጀĀ???????? 4 2 3" xfId="209"/>
    <cellStyle name="?????????ጀĀ???????? 4 3" xfId="210"/>
    <cellStyle name="?????????ጀĀ???????? 4 3 2" xfId="211"/>
    <cellStyle name="?????????ጀĀ???????? 4 4" xfId="212"/>
    <cellStyle name="?????????ጀĀ???????? 4 4 2" xfId="213"/>
    <cellStyle name="?????????ጀĀ???????? 4 5" xfId="214"/>
    <cellStyle name="?????????ጀĀ???????? 4 5 2" xfId="215"/>
    <cellStyle name="?????????ጀĀ???????? 4 6" xfId="216"/>
    <cellStyle name="?????????ጀĀ???????? 4 6 2" xfId="217"/>
    <cellStyle name="?????????ጀĀ???????? 4 7" xfId="218"/>
    <cellStyle name="?????????ጀĀ???????? 4 7 2" xfId="219"/>
    <cellStyle name="?????????ጀĀ???????? 4 8" xfId="220"/>
    <cellStyle name="?????????ጀĀ???????? 4 8 2" xfId="221"/>
    <cellStyle name="?????????ጀĀ???????? 4 9" xfId="222"/>
    <cellStyle name="?????????ጀĀ???????? 4 9 2" xfId="223"/>
    <cellStyle name="?????????ጀĀ???????? 5" xfId="224"/>
    <cellStyle name="?????????ጀĀ???????? 5 2" xfId="225"/>
    <cellStyle name="?????????ጀĀ???????? 5 2 2" xfId="226"/>
    <cellStyle name="?????????ጀĀ???????? 5 3" xfId="227"/>
    <cellStyle name="?????????ጀĀ???????? 5 4" xfId="228"/>
    <cellStyle name="?????????ጀĀ???????? 5 5" xfId="229"/>
    <cellStyle name="?????????ጀĀ???????? 5 6" xfId="230"/>
    <cellStyle name="?????????ጀĀ???????? 5 7" xfId="231"/>
    <cellStyle name="?????????ጀĀ???????? 5 8" xfId="232"/>
    <cellStyle name="?????????ጀĀ???????? 5 8 2" xfId="233"/>
    <cellStyle name="?????????ጀĀ???????? 5 9" xfId="234"/>
    <cellStyle name="?????????ጀĀ???????? 6" xfId="235"/>
    <cellStyle name="?????????ጀĀ???????? 6 10" xfId="236"/>
    <cellStyle name="?????????ጀĀ???????? 6 2" xfId="237"/>
    <cellStyle name="?????????ጀĀ???????? 6 2 2" xfId="238"/>
    <cellStyle name="?????????ጀĀ???????? 6 2 2 2" xfId="239"/>
    <cellStyle name="?????????ጀĀ???????? 6 2 2 3" xfId="240"/>
    <cellStyle name="?????????ጀĀ???????? 6 2 3" xfId="241"/>
    <cellStyle name="?????????ጀĀ???????? 6 3" xfId="242"/>
    <cellStyle name="?????????ጀĀ???????? 6 3 2" xfId="243"/>
    <cellStyle name="?????????ጀĀ???????? 6 4" xfId="244"/>
    <cellStyle name="?????????ጀĀ???????? 6 4 2" xfId="245"/>
    <cellStyle name="?????????ጀĀ???????? 6 5" xfId="246"/>
    <cellStyle name="?????????ጀĀ???????? 6 6" xfId="247"/>
    <cellStyle name="?????????ጀĀ???????? 6 7" xfId="248"/>
    <cellStyle name="?????????ጀĀ???????? 6 8" xfId="249"/>
    <cellStyle name="?????????ጀĀ???????? 6 9" xfId="250"/>
    <cellStyle name="?????????ጀĀ???????? 6 9 2" xfId="251"/>
    <cellStyle name="?????????ጀĀ???????? 7" xfId="252"/>
    <cellStyle name="?????????ጀĀ???????? 7 10" xfId="253"/>
    <cellStyle name="?????????ጀĀ???????? 7 10 2" xfId="254"/>
    <cellStyle name="?????????ጀĀ???????? 7 11" xfId="255"/>
    <cellStyle name="?????????ጀĀ???????? 7 2" xfId="256"/>
    <cellStyle name="?????????ጀĀ???????? 7 2 2" xfId="257"/>
    <cellStyle name="?????????ጀĀ???????? 7 3" xfId="258"/>
    <cellStyle name="?????????ጀĀ???????? 7 4" xfId="259"/>
    <cellStyle name="?????????ጀĀ???????? 7 5" xfId="260"/>
    <cellStyle name="?????????ጀĀ???????? 7 6" xfId="261"/>
    <cellStyle name="?????????ጀĀ???????? 7 7" xfId="262"/>
    <cellStyle name="?????????ጀĀ???????? 7 8" xfId="263"/>
    <cellStyle name="?????????ጀĀ???????? 7 9" xfId="264"/>
    <cellStyle name="?????????ጀĀ???????? 8" xfId="265"/>
    <cellStyle name="?????????ጀĀ???????? 8 10" xfId="266"/>
    <cellStyle name="?????????ጀĀ???????? 8 10 2" xfId="267"/>
    <cellStyle name="?????????ጀĀ???????? 8 11" xfId="268"/>
    <cellStyle name="?????????ጀĀ???????? 8 2" xfId="269"/>
    <cellStyle name="?????????ጀĀ???????? 8 2 2" xfId="270"/>
    <cellStyle name="?????????ጀĀ???????? 8 2 3" xfId="271"/>
    <cellStyle name="?????????ጀĀ???????? 8 3" xfId="272"/>
    <cellStyle name="?????????ጀĀ???????? 8 4" xfId="273"/>
    <cellStyle name="?????????ጀĀ???????? 8 5" xfId="274"/>
    <cellStyle name="?????????ጀĀ???????? 8 6" xfId="275"/>
    <cellStyle name="?????????ጀĀ???????? 8 7" xfId="276"/>
    <cellStyle name="?????????ጀĀ???????? 8 8" xfId="277"/>
    <cellStyle name="?????????ጀĀ???????? 8 9" xfId="278"/>
    <cellStyle name="?????????ጀĀ???????? 9" xfId="279"/>
    <cellStyle name="?????????ጀĀ???????? 9 10" xfId="280"/>
    <cellStyle name="?????????ጀĀ???????? 9 2" xfId="281"/>
    <cellStyle name="?????????ጀĀ???????? 9 2 2" xfId="282"/>
    <cellStyle name="?????????ጀĀ???????? 9 2 2 2" xfId="283"/>
    <cellStyle name="?????????ጀĀ???????? 9 2 2 3" xfId="284"/>
    <cellStyle name="?????????ጀĀ???????? 9 2 3" xfId="285"/>
    <cellStyle name="?????????ጀĀ???????? 9 3" xfId="286"/>
    <cellStyle name="?????????ጀĀ???????? 9 3 2" xfId="287"/>
    <cellStyle name="?????????ጀĀ???????? 9 4" xfId="288"/>
    <cellStyle name="?????????ጀĀ???????? 9 4 2" xfId="289"/>
    <cellStyle name="?????????ጀĀ???????? 9 5" xfId="290"/>
    <cellStyle name="?????????ጀĀ???????? 9 6" xfId="291"/>
    <cellStyle name="?????????ጀĀ???????? 9 7" xfId="292"/>
    <cellStyle name="?????????ጀĀ???????? 9 8" xfId="293"/>
    <cellStyle name="?????????ጀĀ???????? 9 9" xfId="294"/>
    <cellStyle name="?????????ጀĀ???????? 9 9 2" xfId="295"/>
    <cellStyle name="???????＀ʓ&#13;8一牯" xfId="296"/>
    <cellStyle name="???????＀ʓ&#13;8一牯 2" xfId="297"/>
    <cellStyle name="???????＀ʓ&#13;8一牯 2 2" xfId="298"/>
    <cellStyle name="???????＀ʓ&#13;8一牯 3" xfId="299"/>
    <cellStyle name="???????敹浬穥整鍳ᘂ" xfId="300"/>
    <cellStyle name="???????敹浬穥整鍳ᘂ 2" xfId="301"/>
    <cellStyle name="???????敹浬穥整鍳ᘂ 2 2" xfId="302"/>
    <cellStyle name="???????敹浬穥整鍳ᘂ 2 2 2" xfId="303"/>
    <cellStyle name="???????敹浬穥整鍳ᘂ 2 3" xfId="304"/>
    <cellStyle name="???????敹浬穥整鍳ᘂ 2 3 2" xfId="305"/>
    <cellStyle name="???????敹浬穥整鍳ᘂ 2 4" xfId="306"/>
    <cellStyle name="???????敹浬穥整鍳ᘂ 3" xfId="307"/>
    <cellStyle name="???????敹浬穥整鍳ᘂ 3 2" xfId="308"/>
    <cellStyle name="???????敹浬穥整鍳ᘂ 3 2 2" xfId="309"/>
    <cellStyle name="???????敹浬穥整鍳ᘂ 3 3" xfId="310"/>
    <cellStyle name="???????敹浬穥整鍳ᘂ 4" xfId="311"/>
    <cellStyle name="???????敹浬穥整鍳ᘂ 4 2" xfId="312"/>
    <cellStyle name="???????敹浬穥整鍳ᘂ 4 2 2" xfId="313"/>
    <cellStyle name="???????敹浬穥整鍳ᘂ 4 3" xfId="314"/>
    <cellStyle name="???????敹浬穥整鍳ᘂ 5" xfId="315"/>
    <cellStyle name="???????敹浬穥整鍳ᘂ 5 2" xfId="316"/>
    <cellStyle name="???????敹浬穥整鍳ᘂ 6" xfId="317"/>
    <cellStyle name="???????敹浬穥整鍳ᘂ 6 2" xfId="318"/>
    <cellStyle name="???????敹浬穥整鍳ᘂ 7" xfId="319"/>
    <cellStyle name="???????浩湥瑥ʓ7" xfId="320"/>
    <cellStyle name="???????浩湥瑥ʓ7 2" xfId="321"/>
    <cellStyle name="???????浩湥瑥ʓ7 2 2" xfId="322"/>
    <cellStyle name="???????浩湥瑥ʓ7 3" xfId="323"/>
    <cellStyle name="20% - 1. jelöl?szín" xfId="324"/>
    <cellStyle name="20% - 1. jelöl?szín 1" xfId="325"/>
    <cellStyle name="20% - 1. jelöl?szín 1 2" xfId="326"/>
    <cellStyle name="20% - 1. jelöl?szín 1 2 2" xfId="327"/>
    <cellStyle name="20% - 1. jelöl?szín 1 3" xfId="328"/>
    <cellStyle name="20% - 1. jelöl?szín 2" xfId="329"/>
    <cellStyle name="20% - 1. jelöl?szín 2 2" xfId="330"/>
    <cellStyle name="20% - 1. jelöl?szín 2 2 2" xfId="331"/>
    <cellStyle name="20% - 1. jelöl?szín 2 3" xfId="332"/>
    <cellStyle name="20% - 1. jelöl?szín 3" xfId="333"/>
    <cellStyle name="20% - 1. jelöl?szín 4" xfId="334"/>
    <cellStyle name="20% - 1. jelöl?szín 5" xfId="335"/>
    <cellStyle name="20% - 1. jelöl?szín 6" xfId="336"/>
    <cellStyle name="20% - 1. jelölőszín" xfId="337"/>
    <cellStyle name="20% - 1. jelölőszín 2" xfId="338"/>
    <cellStyle name="20% - 1. jelölőszín 2 2" xfId="339"/>
    <cellStyle name="20% - 1. jelölőszín 2 3" xfId="340"/>
    <cellStyle name="20% - 1. jelölőszín 3" xfId="341"/>
    <cellStyle name="20% - 1. jelölőszín 3 2" xfId="342"/>
    <cellStyle name="20% - 2. jelöl?szín" xfId="343"/>
    <cellStyle name="20% - 2. jelöl?szín 1" xfId="344"/>
    <cellStyle name="20% - 2. jelöl?szín 2" xfId="345"/>
    <cellStyle name="20% - 2. jelöl?szín 2 2" xfId="346"/>
    <cellStyle name="20% - 2. jelöl?szín 2 3" xfId="347"/>
    <cellStyle name="20% - 2. jelöl?szín 3" xfId="348"/>
    <cellStyle name="20% - 2. jelöl?szín 4" xfId="349"/>
    <cellStyle name="20% - 2. jelöl?szín 5" xfId="350"/>
    <cellStyle name="20% - 2. jelölőszín" xfId="351"/>
    <cellStyle name="20% - 2. jelölőszín 2" xfId="352"/>
    <cellStyle name="20% - 2. jelölőszín 2 2" xfId="353"/>
    <cellStyle name="20% - 2. jelölőszín 2 3" xfId="354"/>
    <cellStyle name="20% - 2. jelölőszín 3" xfId="355"/>
    <cellStyle name="20% - 2. jelölőszín 3 2" xfId="356"/>
    <cellStyle name="20% - 3. jelöl?szín" xfId="357"/>
    <cellStyle name="20% - 3. jelöl?szín 1" xfId="358"/>
    <cellStyle name="20% - 3. jelöl?szín 1 2" xfId="359"/>
    <cellStyle name="20% - 3. jelöl?szín 2" xfId="360"/>
    <cellStyle name="20% - 3. jelöl?szín 2 2" xfId="361"/>
    <cellStyle name="20% - 3. jelöl?szín 2 3" xfId="362"/>
    <cellStyle name="20% - 3. jelöl?szín 3" xfId="363"/>
    <cellStyle name="20% - 3. jelöl?szín 4" xfId="364"/>
    <cellStyle name="20% - 3. jelöl?szín 5" xfId="365"/>
    <cellStyle name="20% - 3. jelölőszín" xfId="366"/>
    <cellStyle name="20% - 3. jelölőszín 2" xfId="367"/>
    <cellStyle name="20% - 3. jelölőszín 2 2" xfId="368"/>
    <cellStyle name="20% - 3. jelölőszín 2 2 2" xfId="369"/>
    <cellStyle name="20% - 3. jelölőszín 2 3" xfId="370"/>
    <cellStyle name="20% - 3. jelölőszín 2 3 2" xfId="371"/>
    <cellStyle name="20% - 3. jelölőszín 2 4" xfId="372"/>
    <cellStyle name="20% - 3. jelölőszín 3" xfId="373"/>
    <cellStyle name="20% - 3. jelölőszín 3 2" xfId="374"/>
    <cellStyle name="20% - 4. jelöl?szín" xfId="375"/>
    <cellStyle name="20% - 4. jelöl?szín 1" xfId="376"/>
    <cellStyle name="20% - 4. jelöl?szín 2" xfId="377"/>
    <cellStyle name="20% - 4. jelöl?szín 2 2" xfId="378"/>
    <cellStyle name="20% - 4. jelöl?szín 2 2 2" xfId="379"/>
    <cellStyle name="20% - 4. jelöl?szín 2 3" xfId="380"/>
    <cellStyle name="20% - 4. jelöl?szín 3" xfId="381"/>
    <cellStyle name="20% - 4. jelöl?szín 4" xfId="382"/>
    <cellStyle name="20% - 4. jelöl?szín 5" xfId="383"/>
    <cellStyle name="20% - 4. jelöl?szín 6" xfId="384"/>
    <cellStyle name="20% - 4. jelölőszín" xfId="385"/>
    <cellStyle name="20% - 4. jelölőszín 2" xfId="386"/>
    <cellStyle name="20% - 4. jelölőszín 2 2" xfId="387"/>
    <cellStyle name="20% - 4. jelölőszín 2 3" xfId="388"/>
    <cellStyle name="20% - 4. jelölőszín 3" xfId="389"/>
    <cellStyle name="20% - 4. jelölőszín 3 2" xfId="390"/>
    <cellStyle name="20% - 5. jelöl?szín" xfId="391"/>
    <cellStyle name="20% - 5. jelöl?szín 1" xfId="392"/>
    <cellStyle name="20% - 5. jelöl?szín 1 2" xfId="393"/>
    <cellStyle name="20% - 5. jelöl?szín 1 2 2" xfId="394"/>
    <cellStyle name="20% - 5. jelöl?szín 1 3" xfId="395"/>
    <cellStyle name="20% - 5. jelöl?szín 2" xfId="396"/>
    <cellStyle name="20% - 5. jelöl?szín 2 2" xfId="397"/>
    <cellStyle name="20% - 5. jelöl?szín 2 2 2" xfId="398"/>
    <cellStyle name="20% - 5. jelöl?szín 2 3" xfId="399"/>
    <cellStyle name="20% - 5. jelöl?szín 2 3 2" xfId="400"/>
    <cellStyle name="20% - 5. jelöl?szín 2 4" xfId="401"/>
    <cellStyle name="20% - 5. jelöl?szín 3" xfId="402"/>
    <cellStyle name="20% - 5. jelöl?szín 4" xfId="403"/>
    <cellStyle name="20% - 5. jelöl?szín 5" xfId="404"/>
    <cellStyle name="20% - 5. jelöl?szín 6" xfId="405"/>
    <cellStyle name="20% - 5. jelölőszín" xfId="406"/>
    <cellStyle name="20% - 5. jelölőszín 2" xfId="407"/>
    <cellStyle name="20% - 5. jelölőszín 2 2" xfId="408"/>
    <cellStyle name="20% - 5. jelölőszín 2 2 2" xfId="409"/>
    <cellStyle name="20% - 5. jelölőszín 2 3" xfId="410"/>
    <cellStyle name="20% - 5. jelölőszín 2 3 2" xfId="411"/>
    <cellStyle name="20% - 5. jelölőszín 2 4" xfId="412"/>
    <cellStyle name="20% - 5. jelölőszín 3" xfId="413"/>
    <cellStyle name="20% - 5. jelölőszín 3 2" xfId="414"/>
    <cellStyle name="20% - 6. jelöl?szín" xfId="415"/>
    <cellStyle name="20% - 6. jelöl?szín 1" xfId="416"/>
    <cellStyle name="20% - 6. jelöl?szín 1 2" xfId="417"/>
    <cellStyle name="20% - 6. jelöl?szín 2" xfId="418"/>
    <cellStyle name="20% - 6. jelöl?szín 2 2" xfId="419"/>
    <cellStyle name="20% - 6. jelöl?szín 2 2 2" xfId="420"/>
    <cellStyle name="20% - 6. jelöl?szín 2 3" xfId="421"/>
    <cellStyle name="20% - 6. jelöl?szín 3" xfId="422"/>
    <cellStyle name="20% - 6. jelöl?szín 4" xfId="423"/>
    <cellStyle name="20% - 6. jelöl?szín 5" xfId="424"/>
    <cellStyle name="20% - 6. jelöl?szín 6" xfId="425"/>
    <cellStyle name="20% - 6. jelölőszín" xfId="426"/>
    <cellStyle name="20% - 6. jelölőszín 2" xfId="427"/>
    <cellStyle name="20% - 6. jelölőszín 2 2" xfId="428"/>
    <cellStyle name="20% - 6. jelölőszín 2 3" xfId="429"/>
    <cellStyle name="20% - 6. jelölőszín 3" xfId="430"/>
    <cellStyle name="20% - 6. jelölőszín 3 2" xfId="431"/>
    <cellStyle name="20% - Accent1" xfId="432"/>
    <cellStyle name="20% - Accent1 2" xfId="433"/>
    <cellStyle name="20% - Accent1 2 2" xfId="434"/>
    <cellStyle name="20% - Accent1 2 2 2" xfId="435"/>
    <cellStyle name="20% - Accent1 2 3" xfId="436"/>
    <cellStyle name="20% - Accent1 2 3 2" xfId="437"/>
    <cellStyle name="20% - Accent1 2 3 2 2" xfId="438"/>
    <cellStyle name="20% - Accent1 2 3 3" xfId="439"/>
    <cellStyle name="20% - Accent1 3" xfId="440"/>
    <cellStyle name="20% - Accent1 3 2" xfId="441"/>
    <cellStyle name="20% - Accent1 4" xfId="442"/>
    <cellStyle name="20% - Accent2" xfId="443"/>
    <cellStyle name="20% - Accent2 2" xfId="444"/>
    <cellStyle name="20% - Accent2 2 2" xfId="445"/>
    <cellStyle name="20% - Accent2 2 3" xfId="446"/>
    <cellStyle name="20% - Accent2 3" xfId="447"/>
    <cellStyle name="20% - Accent2 3 2" xfId="448"/>
    <cellStyle name="20% - Accent2 4" xfId="449"/>
    <cellStyle name="20% - Accent3" xfId="450"/>
    <cellStyle name="20% - Accent3 2" xfId="451"/>
    <cellStyle name="20% - Accent3 3" xfId="452"/>
    <cellStyle name="20% - Accent3 3 2" xfId="453"/>
    <cellStyle name="20% - Accent3 4" xfId="454"/>
    <cellStyle name="20% - Accent4" xfId="455"/>
    <cellStyle name="20% - Accent4 2" xfId="456"/>
    <cellStyle name="20% - Accent4 2 2" xfId="457"/>
    <cellStyle name="20% - Accent4 2 3" xfId="458"/>
    <cellStyle name="20% - Accent4 3" xfId="459"/>
    <cellStyle name="20% - Accent4 3 2" xfId="460"/>
    <cellStyle name="20% - Accent4 4" xfId="461"/>
    <cellStyle name="20% - Accent5" xfId="462"/>
    <cellStyle name="20% - Accent5 2" xfId="463"/>
    <cellStyle name="20% - Accent5 2 2" xfId="464"/>
    <cellStyle name="20% - Accent5 2 2 2" xfId="465"/>
    <cellStyle name="20% - Accent5 2 3" xfId="466"/>
    <cellStyle name="20% - Accent5 2 3 2" xfId="467"/>
    <cellStyle name="20% - Accent5 2 3 2 2" xfId="468"/>
    <cellStyle name="20% - Accent5 2 3 3" xfId="469"/>
    <cellStyle name="20% - Accent5 3" xfId="470"/>
    <cellStyle name="20% - Accent5 3 2" xfId="471"/>
    <cellStyle name="20% - Accent5 4" xfId="472"/>
    <cellStyle name="20% - Accent6" xfId="473"/>
    <cellStyle name="20% - Accent6 2" xfId="474"/>
    <cellStyle name="20% - Accent6 2 2" xfId="475"/>
    <cellStyle name="20% - Accent6 3" xfId="476"/>
    <cellStyle name="20% - Accent6 3 2" xfId="477"/>
    <cellStyle name="20% - Accent6 4" xfId="478"/>
    <cellStyle name="40% - 1. jelöl?szín" xfId="479"/>
    <cellStyle name="40% - 1. jelöl?szín 1" xfId="480"/>
    <cellStyle name="40% - 1. jelöl?szín 1 2" xfId="481"/>
    <cellStyle name="40% - 1. jelöl?szín 1 2 2" xfId="482"/>
    <cellStyle name="40% - 1. jelöl?szín 1 3" xfId="483"/>
    <cellStyle name="40% - 1. jelöl?szín 2" xfId="484"/>
    <cellStyle name="40% - 1. jelöl?szín 2 2" xfId="485"/>
    <cellStyle name="40% - 1. jelöl?szín 2 2 2" xfId="486"/>
    <cellStyle name="40% - 1. jelöl?szín 2 3" xfId="487"/>
    <cellStyle name="40% - 1. jelöl?szín 2 3 2" xfId="488"/>
    <cellStyle name="40% - 1. jelöl?szín 2 4" xfId="489"/>
    <cellStyle name="40% - 1. jelöl?szín 3" xfId="490"/>
    <cellStyle name="40% - 1. jelöl?szín 3 2" xfId="491"/>
    <cellStyle name="40% - 1. jelöl?szín 4" xfId="492"/>
    <cellStyle name="40% - 1. jelöl?szín 4 2" xfId="493"/>
    <cellStyle name="40% - 1. jelöl?szín 5" xfId="494"/>
    <cellStyle name="40% - 1. jelöl?szín 5 2" xfId="495"/>
    <cellStyle name="40% - 1. jelöl?szín 6" xfId="496"/>
    <cellStyle name="40% - 1. jelöl?szín 6 2" xfId="497"/>
    <cellStyle name="40% - 1. jelöl?szín 7" xfId="498"/>
    <cellStyle name="40% - 1. jelölőszín" xfId="499"/>
    <cellStyle name="40% - 1. jelölőszín 2" xfId="500"/>
    <cellStyle name="40% - 1. jelölőszín 2 2" xfId="501"/>
    <cellStyle name="40% - 1. jelölőszín 2 3" xfId="502"/>
    <cellStyle name="40% - 1. jelölőszín 3" xfId="503"/>
    <cellStyle name="40% - 1. jelölőszín 3 2" xfId="504"/>
    <cellStyle name="40% - 2. jelöl?szín" xfId="505"/>
    <cellStyle name="40% - 2. jelöl?szín 1" xfId="506"/>
    <cellStyle name="40% - 2. jelöl?szín 2" xfId="507"/>
    <cellStyle name="40% - 2. jelöl?szín 2 2" xfId="508"/>
    <cellStyle name="40% - 2. jelöl?szín 3" xfId="509"/>
    <cellStyle name="40% - 2. jelöl?szín 4" xfId="510"/>
    <cellStyle name="40% - 2. jelöl?szín 5" xfId="511"/>
    <cellStyle name="40% - 2. jelölőszín" xfId="512"/>
    <cellStyle name="40% - 2. jelölőszín 2" xfId="513"/>
    <cellStyle name="40% - 2. jelölőszín 2 2" xfId="514"/>
    <cellStyle name="40% - 2. jelölőszín 2 3" xfId="515"/>
    <cellStyle name="40% - 2. jelölőszín 3" xfId="516"/>
    <cellStyle name="40% - 2. jelölőszín 3 2" xfId="517"/>
    <cellStyle name="40% - 3. jelöl?szín" xfId="518"/>
    <cellStyle name="40% - 3. jelöl?szín 1" xfId="519"/>
    <cellStyle name="40% - 3. jelöl?szín 1 2" xfId="520"/>
    <cellStyle name="40% - 3. jelöl?szín 2" xfId="521"/>
    <cellStyle name="40% - 3. jelöl?szín 2 2" xfId="522"/>
    <cellStyle name="40% - 3. jelöl?szín 2 3" xfId="523"/>
    <cellStyle name="40% - 3. jelöl?szín 3" xfId="524"/>
    <cellStyle name="40% - 3. jelöl?szín 4" xfId="525"/>
    <cellStyle name="40% - 3. jelöl?szín 5" xfId="526"/>
    <cellStyle name="40% - 3. jelölőszín" xfId="527"/>
    <cellStyle name="40% - 3. jelölőszín 2" xfId="528"/>
    <cellStyle name="40% - 3. jelölőszín 2 2" xfId="529"/>
    <cellStyle name="40% - 3. jelölőszín 2 2 2" xfId="530"/>
    <cellStyle name="40% - 3. jelölőszín 2 3" xfId="531"/>
    <cellStyle name="40% - 3. jelölőszín 2 3 2" xfId="532"/>
    <cellStyle name="40% - 3. jelölőszín 2 4" xfId="533"/>
    <cellStyle name="40% - 3. jelölőszín 3" xfId="534"/>
    <cellStyle name="40% - 3. jelölőszín 3 2" xfId="535"/>
    <cellStyle name="40% - 4. jelöl?szín" xfId="536"/>
    <cellStyle name="40% - 4. jelöl?szín 1" xfId="537"/>
    <cellStyle name="40% - 4. jelöl?szín 1 2" xfId="538"/>
    <cellStyle name="40% - 4. jelöl?szín 1 2 2" xfId="539"/>
    <cellStyle name="40% - 4. jelöl?szín 1 2 2 2" xfId="540"/>
    <cellStyle name="40% - 4. jelöl?szín 1 2 3" xfId="541"/>
    <cellStyle name="40% - 4. jelöl?szín 1 3" xfId="542"/>
    <cellStyle name="40% - 4. jelöl?szín 1 4" xfId="543"/>
    <cellStyle name="40% - 4. jelöl?szín 2" xfId="544"/>
    <cellStyle name="40% - 4. jelöl?szín 2 2" xfId="545"/>
    <cellStyle name="40% - 4. jelöl?szín 2 2 2" xfId="546"/>
    <cellStyle name="40% - 4. jelöl?szín 2 3" xfId="547"/>
    <cellStyle name="40% - 4. jelöl?szín 3" xfId="548"/>
    <cellStyle name="40% - 4. jelöl?szín 4" xfId="549"/>
    <cellStyle name="40% - 4. jelöl?szín 5" xfId="550"/>
    <cellStyle name="40% - 4. jelöl?szín 6" xfId="551"/>
    <cellStyle name="40% - 4. jelölőszín" xfId="552"/>
    <cellStyle name="40% - 4. jelölőszín 2" xfId="553"/>
    <cellStyle name="40% - 4. jelölőszín 2 2" xfId="554"/>
    <cellStyle name="40% - 4. jelölőszín 2 3" xfId="555"/>
    <cellStyle name="40% - 4. jelölőszín 3" xfId="556"/>
    <cellStyle name="40% - 4. jelölőszín 3 2" xfId="557"/>
    <cellStyle name="40% - 5. jelöl?szín" xfId="558"/>
    <cellStyle name="40% - 5. jelöl?szín 1" xfId="559"/>
    <cellStyle name="40% - 5. jelöl?szín 1 2" xfId="560"/>
    <cellStyle name="40% - 5. jelöl?szín 1 2 2" xfId="561"/>
    <cellStyle name="40% - 5. jelöl?szín 1 3" xfId="562"/>
    <cellStyle name="40% - 5. jelöl?szín 2" xfId="563"/>
    <cellStyle name="40% - 5. jelöl?szín 2 2" xfId="564"/>
    <cellStyle name="40% - 5. jelöl?szín 2 2 2" xfId="565"/>
    <cellStyle name="40% - 5. jelöl?szín 2 3" xfId="566"/>
    <cellStyle name="40% - 5. jelöl?szín 2 3 2" xfId="567"/>
    <cellStyle name="40% - 5. jelöl?szín 2 4" xfId="568"/>
    <cellStyle name="40% - 5. jelöl?szín 3" xfId="569"/>
    <cellStyle name="40% - 5. jelöl?szín 3 2" xfId="570"/>
    <cellStyle name="40% - 5. jelöl?szín 4" xfId="571"/>
    <cellStyle name="40% - 5. jelöl?szín 4 2" xfId="572"/>
    <cellStyle name="40% - 5. jelöl?szín 5" xfId="573"/>
    <cellStyle name="40% - 5. jelöl?szín 5 2" xfId="574"/>
    <cellStyle name="40% - 5. jelöl?szín 6" xfId="575"/>
    <cellStyle name="40% - 5. jelöl?szín 6 2" xfId="576"/>
    <cellStyle name="40% - 5. jelöl?szín 7" xfId="577"/>
    <cellStyle name="40% - 5. jelölőszín" xfId="578"/>
    <cellStyle name="40% - 5. jelölőszín 2" xfId="579"/>
    <cellStyle name="40% - 5. jelölőszín 2 2" xfId="580"/>
    <cellStyle name="40% - 5. jelölőszín 2 2 2" xfId="581"/>
    <cellStyle name="40% - 5. jelölőszín 2 3" xfId="582"/>
    <cellStyle name="40% - 5. jelölőszín 2 3 2" xfId="583"/>
    <cellStyle name="40% - 5. jelölőszín 2 4" xfId="584"/>
    <cellStyle name="40% - 5. jelölőszín 3" xfId="585"/>
    <cellStyle name="40% - 5. jelölőszín 3 2" xfId="586"/>
    <cellStyle name="40% - 6. jelöl?szín" xfId="587"/>
    <cellStyle name="40% - 6. jelöl?szín 1" xfId="588"/>
    <cellStyle name="40% - 6. jelöl?szín 1 2" xfId="589"/>
    <cellStyle name="40% - 6. jelöl?szín 2" xfId="590"/>
    <cellStyle name="40% - 6. jelöl?szín 2 2" xfId="591"/>
    <cellStyle name="40% - 6. jelöl?szín 2 2 2" xfId="592"/>
    <cellStyle name="40% - 6. jelöl?szín 2 3" xfId="593"/>
    <cellStyle name="40% - 6. jelöl?szín 3" xfId="594"/>
    <cellStyle name="40% - 6. jelöl?szín 4" xfId="595"/>
    <cellStyle name="40% - 6. jelöl?szín 5" xfId="596"/>
    <cellStyle name="40% - 6. jelöl?szín 6" xfId="597"/>
    <cellStyle name="40% - 6. jelölőszín" xfId="598"/>
    <cellStyle name="40% - 6. jelölőszín 2" xfId="599"/>
    <cellStyle name="40% - 6. jelölőszín 2 2" xfId="600"/>
    <cellStyle name="40% - 6. jelölőszín 2 3" xfId="601"/>
    <cellStyle name="40% - 6. jelölőszín 3" xfId="602"/>
    <cellStyle name="40% - 6. jelölőszín 3 2" xfId="603"/>
    <cellStyle name="40% - Accent1" xfId="604"/>
    <cellStyle name="40% - Accent1 2" xfId="605"/>
    <cellStyle name="40% - Accent1 2 2" xfId="606"/>
    <cellStyle name="40% - Accent1 2 2 2" xfId="607"/>
    <cellStyle name="40% - Accent1 2 3" xfId="608"/>
    <cellStyle name="40% - Accent1 2 3 2" xfId="609"/>
    <cellStyle name="40% - Accent1 2 3 2 2" xfId="610"/>
    <cellStyle name="40% - Accent1 2 3 3" xfId="611"/>
    <cellStyle name="40% - Accent1 3" xfId="612"/>
    <cellStyle name="40% - Accent1 3 2" xfId="613"/>
    <cellStyle name="40% - Accent1 4" xfId="614"/>
    <cellStyle name="40% - Accent2" xfId="615"/>
    <cellStyle name="40% - Accent2 2" xfId="616"/>
    <cellStyle name="40% - Accent2 3" xfId="617"/>
    <cellStyle name="40% - Accent2 3 2" xfId="618"/>
    <cellStyle name="40% - Accent2 4" xfId="619"/>
    <cellStyle name="40% - Accent3" xfId="620"/>
    <cellStyle name="40% - Accent3 2" xfId="621"/>
    <cellStyle name="40% - Accent3 3" xfId="622"/>
    <cellStyle name="40% - Accent3 3 2" xfId="623"/>
    <cellStyle name="40% - Accent3 4" xfId="624"/>
    <cellStyle name="40% - Accent4" xfId="625"/>
    <cellStyle name="40% - Accent4 2" xfId="626"/>
    <cellStyle name="40% - Accent4 2 2" xfId="627"/>
    <cellStyle name="40% - Accent4 2 2 2" xfId="628"/>
    <cellStyle name="40% - Accent4 2 3" xfId="629"/>
    <cellStyle name="40% - Accent4 2 3 2" xfId="630"/>
    <cellStyle name="40% - Accent4 3" xfId="631"/>
    <cellStyle name="40% - Accent4 3 2" xfId="632"/>
    <cellStyle name="40% - Accent4 4" xfId="633"/>
    <cellStyle name="40% - Accent5" xfId="634"/>
    <cellStyle name="40% - Accent5 2" xfId="635"/>
    <cellStyle name="40% - Accent5 2 2" xfId="636"/>
    <cellStyle name="40% - Accent5 2 2 2" xfId="637"/>
    <cellStyle name="40% - Accent5 2 3" xfId="638"/>
    <cellStyle name="40% - Accent5 2 3 2" xfId="639"/>
    <cellStyle name="40% - Accent5 2 3 2 2" xfId="640"/>
    <cellStyle name="40% - Accent5 2 3 3" xfId="641"/>
    <cellStyle name="40% - Accent5 3" xfId="642"/>
    <cellStyle name="40% - Accent5 3 2" xfId="643"/>
    <cellStyle name="40% - Accent5 4" xfId="644"/>
    <cellStyle name="40% - Accent6" xfId="645"/>
    <cellStyle name="40% - Accent6 2" xfId="646"/>
    <cellStyle name="40% - Accent6 2 2" xfId="647"/>
    <cellStyle name="40% - Accent6 2 3" xfId="648"/>
    <cellStyle name="40% - Accent6 3" xfId="649"/>
    <cellStyle name="40% - Accent6 3 2" xfId="650"/>
    <cellStyle name="40% - Accent6 4" xfId="651"/>
    <cellStyle name="60% - 1. jelöl?szín" xfId="652"/>
    <cellStyle name="60% - 1. jelöl?szín 1" xfId="653"/>
    <cellStyle name="60% - 1. jelöl?szín 1 2" xfId="654"/>
    <cellStyle name="60% - 1. jelöl?szín 1 2 2" xfId="655"/>
    <cellStyle name="60% - 1. jelöl?szín 1 3" xfId="656"/>
    <cellStyle name="60% - 1. jelöl?szín 2" xfId="657"/>
    <cellStyle name="60% - 1. jelöl?szín 2 2" xfId="658"/>
    <cellStyle name="60% - 1. jelöl?szín 2 3" xfId="659"/>
    <cellStyle name="60% - 1. jelöl?szín 2 3 2" xfId="660"/>
    <cellStyle name="60% - 1. jelöl?szín 2 4" xfId="661"/>
    <cellStyle name="60% - 1. jelöl?szín 3" xfId="662"/>
    <cellStyle name="60% - 1. jelöl?szín 4" xfId="663"/>
    <cellStyle name="60% - 1. jelöl?szín 5" xfId="664"/>
    <cellStyle name="60% - 1. jelölőszín" xfId="665"/>
    <cellStyle name="60% - 1. jelölőszín 2" xfId="666"/>
    <cellStyle name="60% - 1. jelölőszín 2 2" xfId="667"/>
    <cellStyle name="60% - 1. jelölőszín 2 3" xfId="668"/>
    <cellStyle name="60% - 1. jelölőszín 3" xfId="669"/>
    <cellStyle name="60% - 1. jelölőszín 3 2" xfId="670"/>
    <cellStyle name="60% - 2. jelöl?szín" xfId="671"/>
    <cellStyle name="60% - 2. jelöl?szín 1" xfId="672"/>
    <cellStyle name="60% - 2. jelöl?szín 2" xfId="673"/>
    <cellStyle name="60% - 2. jelöl?szín 2 2" xfId="674"/>
    <cellStyle name="60% - 2. jelöl?szín 3" xfId="675"/>
    <cellStyle name="60% - 2. jelöl?szín 4" xfId="676"/>
    <cellStyle name="60% - 2. jelöl?szín 5" xfId="677"/>
    <cellStyle name="60% - 2. jelölőszín" xfId="678"/>
    <cellStyle name="60% - 2. jelölőszín 2" xfId="679"/>
    <cellStyle name="60% - 2. jelölőszín 2 2" xfId="680"/>
    <cellStyle name="60% - 2. jelölőszín 2 3" xfId="681"/>
    <cellStyle name="60% - 2. jelölőszín 3" xfId="682"/>
    <cellStyle name="60% - 2. jelölőszín 3 2" xfId="683"/>
    <cellStyle name="60% - 3. jelöl?szín" xfId="684"/>
    <cellStyle name="60% - 3. jelöl?szín 1" xfId="685"/>
    <cellStyle name="60% - 3. jelöl?szín 1 2" xfId="686"/>
    <cellStyle name="60% - 3. jelöl?szín 1 2 2" xfId="687"/>
    <cellStyle name="60% - 3. jelöl?szín 1 2 2 2" xfId="688"/>
    <cellStyle name="60% - 3. jelöl?szín 1 2 3" xfId="689"/>
    <cellStyle name="60% - 3. jelöl?szín 1 3" xfId="690"/>
    <cellStyle name="60% - 3. jelöl?szín 1 4" xfId="691"/>
    <cellStyle name="60% - 3. jelöl?szín 2" xfId="692"/>
    <cellStyle name="60% - 3. jelöl?szín 2 2" xfId="693"/>
    <cellStyle name="60% - 3. jelöl?szín 2 3" xfId="694"/>
    <cellStyle name="60% - 3. jelöl?szín 3" xfId="695"/>
    <cellStyle name="60% - 3. jelöl?szín 4" xfId="696"/>
    <cellStyle name="60% - 3. jelöl?szín 5" xfId="697"/>
    <cellStyle name="60% - 3. jelölőszín" xfId="698"/>
    <cellStyle name="60% - 3. jelölőszín 2" xfId="699"/>
    <cellStyle name="60% - 3. jelölőszín 2 2" xfId="700"/>
    <cellStyle name="60% - 3. jelölőszín 2 2 2" xfId="701"/>
    <cellStyle name="60% - 3. jelölőszín 2 3" xfId="702"/>
    <cellStyle name="60% - 3. jelölőszín 2 3 2" xfId="703"/>
    <cellStyle name="60% - 3. jelölőszín 2 4" xfId="704"/>
    <cellStyle name="60% - 3. jelölőszín 3" xfId="705"/>
    <cellStyle name="60% - 3. jelölőszín 3 2" xfId="706"/>
    <cellStyle name="60% - 4. jelöl?szín" xfId="707"/>
    <cellStyle name="60% - 4. jelöl?szín 1" xfId="708"/>
    <cellStyle name="60% - 4. jelöl?szín 1 2" xfId="709"/>
    <cellStyle name="60% - 4. jelöl?szín 1 2 2" xfId="710"/>
    <cellStyle name="60% - 4. jelöl?szín 1 2 2 2" xfId="711"/>
    <cellStyle name="60% - 4. jelöl?szín 1 2 3" xfId="712"/>
    <cellStyle name="60% - 4. jelöl?szín 1 3" xfId="713"/>
    <cellStyle name="60% - 4. jelöl?szín 1 4" xfId="714"/>
    <cellStyle name="60% - 4. jelöl?szín 2" xfId="715"/>
    <cellStyle name="60% - 4. jelöl?szín 2 2" xfId="716"/>
    <cellStyle name="60% - 4. jelöl?szín 2 3" xfId="717"/>
    <cellStyle name="60% - 4. jelöl?szín 3" xfId="718"/>
    <cellStyle name="60% - 4. jelöl?szín 4" xfId="719"/>
    <cellStyle name="60% - 4. jelöl?szín 5" xfId="720"/>
    <cellStyle name="60% - 4. jelölőszín" xfId="721"/>
    <cellStyle name="60% - 4. jelölőszín 2" xfId="722"/>
    <cellStyle name="60% - 4. jelölőszín 2 2" xfId="723"/>
    <cellStyle name="60% - 4. jelölőszín 2 3" xfId="724"/>
    <cellStyle name="60% - 4. jelölőszín 3" xfId="725"/>
    <cellStyle name="60% - 4. jelölőszín 3 2" xfId="726"/>
    <cellStyle name="60% - 5. jelöl?szín" xfId="727"/>
    <cellStyle name="60% - 5. jelöl?szín 1" xfId="728"/>
    <cellStyle name="60% - 5. jelöl?szín 1 2" xfId="729"/>
    <cellStyle name="60% - 5. jelöl?szín 1 2 2" xfId="730"/>
    <cellStyle name="60% - 5. jelöl?szín 1 3" xfId="731"/>
    <cellStyle name="60% - 5. jelöl?szín 2" xfId="732"/>
    <cellStyle name="60% - 5. jelöl?szín 2 2" xfId="733"/>
    <cellStyle name="60% - 5. jelöl?szín 2 3" xfId="734"/>
    <cellStyle name="60% - 5. jelöl?szín 2 3 2" xfId="735"/>
    <cellStyle name="60% - 5. jelöl?szín 2 4" xfId="736"/>
    <cellStyle name="60% - 5. jelöl?szín 3" xfId="737"/>
    <cellStyle name="60% - 5. jelöl?szín 4" xfId="738"/>
    <cellStyle name="60% - 5. jelöl?szín 5" xfId="739"/>
    <cellStyle name="60% - 5. jelöl?szín 6" xfId="740"/>
    <cellStyle name="60% - 5. jelölőszín" xfId="741"/>
    <cellStyle name="60% - 5. jelölőszín 2" xfId="742"/>
    <cellStyle name="60% - 5. jelölőszín 2 2" xfId="743"/>
    <cellStyle name="60% - 5. jelölőszín 2 3" xfId="744"/>
    <cellStyle name="60% - 5. jelölőszín 3" xfId="745"/>
    <cellStyle name="60% - 5. jelölőszín 3 2" xfId="746"/>
    <cellStyle name="60% - 6. jelöl?szín" xfId="747"/>
    <cellStyle name="60% - 6. jelöl?szín 1" xfId="748"/>
    <cellStyle name="60% - 6. jelöl?szín 2" xfId="749"/>
    <cellStyle name="60% - 6. jelöl?szín 2 2" xfId="750"/>
    <cellStyle name="60% - 6. jelöl?szín 2 2 2" xfId="751"/>
    <cellStyle name="60% - 6. jelöl?szín 2 3" xfId="752"/>
    <cellStyle name="60% - 6. jelöl?szín 3" xfId="753"/>
    <cellStyle name="60% - 6. jelöl?szín 4" xfId="754"/>
    <cellStyle name="60% - 6. jelöl?szín 5" xfId="755"/>
    <cellStyle name="60% - 6. jelöl?szín 6" xfId="756"/>
    <cellStyle name="60% - 6. jelölőszín" xfId="757"/>
    <cellStyle name="60% - 6. jelölőszín 2" xfId="758"/>
    <cellStyle name="60% - 6. jelölőszín 2 2" xfId="759"/>
    <cellStyle name="60% - 6. jelölőszín 2 3" xfId="760"/>
    <cellStyle name="60% - 6. jelölőszín 3" xfId="761"/>
    <cellStyle name="60% - 6. jelölőszín 3 2" xfId="762"/>
    <cellStyle name="60% - Accent1" xfId="763"/>
    <cellStyle name="60% - Accent1 2" xfId="764"/>
    <cellStyle name="60% - Accent1 2 2" xfId="765"/>
    <cellStyle name="60% - Accent1 2 2 2" xfId="766"/>
    <cellStyle name="60% - Accent1 2 3" xfId="767"/>
    <cellStyle name="60% - Accent1 2 3 2" xfId="768"/>
    <cellStyle name="60% - Accent1 2 3 2 2" xfId="769"/>
    <cellStyle name="60% - Accent1 2 3 3" xfId="770"/>
    <cellStyle name="60% - Accent1 3" xfId="771"/>
    <cellStyle name="60% - Accent1 3 2" xfId="772"/>
    <cellStyle name="60% - Accent1 4" xfId="773"/>
    <cellStyle name="60% - Accent2" xfId="774"/>
    <cellStyle name="60% - Accent2 2" xfId="775"/>
    <cellStyle name="60% - Accent2 3" xfId="776"/>
    <cellStyle name="60% - Accent2 3 2" xfId="777"/>
    <cellStyle name="60% - Accent2 4" xfId="778"/>
    <cellStyle name="60% - Accent3" xfId="779"/>
    <cellStyle name="60% - Accent3 2" xfId="780"/>
    <cellStyle name="60% - Accent3 3" xfId="781"/>
    <cellStyle name="60% - Accent3 3 2" xfId="782"/>
    <cellStyle name="60% - Accent3 4" xfId="783"/>
    <cellStyle name="60% - Accent4" xfId="784"/>
    <cellStyle name="60% - Accent4 2" xfId="785"/>
    <cellStyle name="60% - Accent4 2 2" xfId="786"/>
    <cellStyle name="60% - Accent4 2 2 2" xfId="787"/>
    <cellStyle name="60% - Accent4 2 3" xfId="788"/>
    <cellStyle name="60% - Accent4 2 3 2" xfId="789"/>
    <cellStyle name="60% - Accent4 3" xfId="790"/>
    <cellStyle name="60% - Accent4 3 2" xfId="791"/>
    <cellStyle name="60% - Accent4 4" xfId="792"/>
    <cellStyle name="60% - Accent5" xfId="793"/>
    <cellStyle name="60% - Accent5 2" xfId="794"/>
    <cellStyle name="60% - Accent5 2 2" xfId="795"/>
    <cellStyle name="60% - Accent5 2 2 2" xfId="796"/>
    <cellStyle name="60% - Accent5 2 3" xfId="797"/>
    <cellStyle name="60% - Accent5 2 3 2" xfId="798"/>
    <cellStyle name="60% - Accent5 2 3 2 2" xfId="799"/>
    <cellStyle name="60% - Accent5 2 3 3" xfId="800"/>
    <cellStyle name="60% - Accent5 3" xfId="801"/>
    <cellStyle name="60% - Accent5 3 2" xfId="802"/>
    <cellStyle name="60% - Accent5 4" xfId="803"/>
    <cellStyle name="60% - Accent6" xfId="804"/>
    <cellStyle name="60% - Accent6 2" xfId="805"/>
    <cellStyle name="60% - Accent6 2 2" xfId="806"/>
    <cellStyle name="60% - Accent6 2 3" xfId="807"/>
    <cellStyle name="60% - Accent6 3" xfId="808"/>
    <cellStyle name="60% - Accent6 3 2" xfId="809"/>
    <cellStyle name="60% - Accent6 4" xfId="810"/>
    <cellStyle name="Accent" xfId="811"/>
    <cellStyle name="Accent 1" xfId="812"/>
    <cellStyle name="Accent 2" xfId="813"/>
    <cellStyle name="Accent 3" xfId="814"/>
    <cellStyle name="Accent1" xfId="815"/>
    <cellStyle name="Accent1 2" xfId="816"/>
    <cellStyle name="Accent1 3" xfId="817"/>
    <cellStyle name="Accent2" xfId="818"/>
    <cellStyle name="Accent2 2" xfId="819"/>
    <cellStyle name="Accent2 3" xfId="820"/>
    <cellStyle name="Accent3" xfId="821"/>
    <cellStyle name="Accent3 2" xfId="822"/>
    <cellStyle name="Accent3 3" xfId="823"/>
    <cellStyle name="Accent4" xfId="824"/>
    <cellStyle name="Accent4 2" xfId="825"/>
    <cellStyle name="Accent4 3" xfId="826"/>
    <cellStyle name="Accent5" xfId="827"/>
    <cellStyle name="Accent5 2" xfId="828"/>
    <cellStyle name="Accent6" xfId="829"/>
    <cellStyle name="Accent6 2" xfId="830"/>
    <cellStyle name="Bad" xfId="831"/>
    <cellStyle name="Bad 2" xfId="832"/>
    <cellStyle name="Bad 2 2" xfId="833"/>
    <cellStyle name="Bevitel" xfId="834"/>
    <cellStyle name="Bevitel 2" xfId="835"/>
    <cellStyle name="Bevitel 2 2" xfId="836"/>
    <cellStyle name="Bevitel 2 3" xfId="837"/>
    <cellStyle name="Bevitel 3" xfId="838"/>
    <cellStyle name="Bevitel 3 2" xfId="839"/>
    <cellStyle name="Bevitel 4" xfId="840"/>
    <cellStyle name="Bevitel 4 2" xfId="841"/>
    <cellStyle name="Calculation" xfId="842"/>
    <cellStyle name="Calculation 2" xfId="843"/>
    <cellStyle name="Check Cell" xfId="844"/>
    <cellStyle name="Check Cell 2" xfId="845"/>
    <cellStyle name="Check Cell 3" xfId="846"/>
    <cellStyle name="Cím" xfId="847"/>
    <cellStyle name="Cím 2" xfId="848"/>
    <cellStyle name="Cím 2 2" xfId="849"/>
    <cellStyle name="Cím 2 3" xfId="850"/>
    <cellStyle name="Cím 3" xfId="851"/>
    <cellStyle name="Cím 3 2" xfId="852"/>
    <cellStyle name="Cím 4" xfId="853"/>
    <cellStyle name="Címsor 1" xfId="854"/>
    <cellStyle name="Címsor 1 2" xfId="855"/>
    <cellStyle name="Címsor 1 2 2" xfId="856"/>
    <cellStyle name="Címsor 1 2 3" xfId="857"/>
    <cellStyle name="Címsor 1 3" xfId="858"/>
    <cellStyle name="Címsor 1 3 2" xfId="859"/>
    <cellStyle name="Címsor 1 4" xfId="860"/>
    <cellStyle name="Címsor 2" xfId="861"/>
    <cellStyle name="Címsor 2 2" xfId="862"/>
    <cellStyle name="Címsor 2 2 2" xfId="863"/>
    <cellStyle name="Címsor 2 2 3" xfId="864"/>
    <cellStyle name="Címsor 2 3" xfId="865"/>
    <cellStyle name="Címsor 2 3 2" xfId="866"/>
    <cellStyle name="Címsor 2 4" xfId="867"/>
    <cellStyle name="Címsor 3" xfId="868"/>
    <cellStyle name="Címsor 3 2" xfId="869"/>
    <cellStyle name="Címsor 3 2 2" xfId="870"/>
    <cellStyle name="Címsor 3 2 3" xfId="871"/>
    <cellStyle name="Címsor 3 3" xfId="872"/>
    <cellStyle name="Címsor 3 3 2" xfId="873"/>
    <cellStyle name="Címsor 3 4" xfId="874"/>
    <cellStyle name="Címsor 4" xfId="875"/>
    <cellStyle name="Címsor 4 2" xfId="876"/>
    <cellStyle name="Címsor 4 2 2" xfId="877"/>
    <cellStyle name="Címsor 4 2 3" xfId="878"/>
    <cellStyle name="Címsor 4 3" xfId="879"/>
    <cellStyle name="Címsor 4 3 2" xfId="880"/>
    <cellStyle name="Címsor 4 4" xfId="881"/>
    <cellStyle name="Currency 2" xfId="882"/>
    <cellStyle name="Currency 3" xfId="883"/>
    <cellStyle name="Currency 3 2" xfId="884"/>
    <cellStyle name="Currency 3 2 2" xfId="885"/>
    <cellStyle name="Currency 3 2 3" xfId="886"/>
    <cellStyle name="Currency 3 3" xfId="887"/>
    <cellStyle name="Currency 3 4" xfId="888"/>
    <cellStyle name="Ellen?rz?cella" xfId="889"/>
    <cellStyle name="Ellen?rz?cella 1" xfId="890"/>
    <cellStyle name="Ellen?rz?cella 1 2" xfId="891"/>
    <cellStyle name="Ellen?rz?cella 1 2 2" xfId="892"/>
    <cellStyle name="Ellen?rz?cella 1 3" xfId="893"/>
    <cellStyle name="Ellen?rz?cella 2" xfId="894"/>
    <cellStyle name="Ellen?rz?cella 2 2" xfId="895"/>
    <cellStyle name="Ellen?rz?cella 3" xfId="896"/>
    <cellStyle name="Ellenőrzőcella" xfId="897"/>
    <cellStyle name="Ellenőrzőcella 2" xfId="898"/>
    <cellStyle name="Ellenőrzőcella 2 2" xfId="899"/>
    <cellStyle name="Ellenőrzőcella 2 2 2" xfId="900"/>
    <cellStyle name="Ellenőrzőcella 2 3" xfId="901"/>
    <cellStyle name="Ellenőrzőcella 2 3 2" xfId="902"/>
    <cellStyle name="Ellenőrzőcella 2 4" xfId="903"/>
    <cellStyle name="Ellenőrzőcella 3" xfId="904"/>
    <cellStyle name="Ellenőrzőcella 3 2" xfId="905"/>
    <cellStyle name="Error" xfId="906"/>
    <cellStyle name="Excel Built-in Normal 1" xfId="907"/>
    <cellStyle name="Excel Built-in Normal 1 2" xfId="908"/>
    <cellStyle name="Excel Built-in Normal 1 3" xfId="909"/>
    <cellStyle name="Excel Built-in Normal 2" xfId="910"/>
    <cellStyle name="Excel Built-in Normal 2 2" xfId="911"/>
    <cellStyle name="Excel Built-in Normal 2 2 2" xfId="912"/>
    <cellStyle name="Excel Built-in Normal 2 2 3" xfId="913"/>
    <cellStyle name="Excel Built-in Normal 2 3" xfId="914"/>
    <cellStyle name="Excel Built-in Normal 2 3 2" xfId="915"/>
    <cellStyle name="Excel Built-in Normal 3" xfId="916"/>
    <cellStyle name="Excel Built-in Normal 3 2" xfId="917"/>
    <cellStyle name="Excel Built-in Normal 3 2 2" xfId="918"/>
    <cellStyle name="Excel Built-in Normal 3 2 3" xfId="919"/>
    <cellStyle name="Excel Built-in Normal 3 2 4" xfId="920"/>
    <cellStyle name="Excel Built-in Normal 3 3" xfId="921"/>
    <cellStyle name="Excel Built-in Normal 3 3 2" xfId="922"/>
    <cellStyle name="Excel_BuiltIn_Rossz" xfId="923"/>
    <cellStyle name="Explanatory Text" xfId="924"/>
    <cellStyle name="Explanatory Text 2" xfId="925"/>
    <cellStyle name="Comma" xfId="926"/>
    <cellStyle name="Comma [0]" xfId="927"/>
    <cellStyle name="Figyelmeztetés" xfId="928"/>
    <cellStyle name="Figyelmeztetés 2" xfId="929"/>
    <cellStyle name="Figyelmeztetés 3" xfId="930"/>
    <cellStyle name="Figyelmeztetés 4" xfId="931"/>
    <cellStyle name="Footnote" xfId="932"/>
    <cellStyle name="Good" xfId="933"/>
    <cellStyle name="Good 2" xfId="934"/>
    <cellStyle name="Good 2 2" xfId="935"/>
    <cellStyle name="Good 3" xfId="936"/>
    <cellStyle name="Good 3 2" xfId="937"/>
    <cellStyle name="Good 4" xfId="938"/>
    <cellStyle name="Heading" xfId="939"/>
    <cellStyle name="Heading (user)" xfId="940"/>
    <cellStyle name="Heading 1" xfId="941"/>
    <cellStyle name="Heading 1 2" xfId="942"/>
    <cellStyle name="Heading 1 2 2" xfId="943"/>
    <cellStyle name="Heading 1 3" xfId="944"/>
    <cellStyle name="Heading 1 3 2" xfId="945"/>
    <cellStyle name="Heading 1 4" xfId="946"/>
    <cellStyle name="Heading 2" xfId="947"/>
    <cellStyle name="Heading 2 2" xfId="948"/>
    <cellStyle name="Heading 2 2 2" xfId="949"/>
    <cellStyle name="Heading 2 2 3" xfId="950"/>
    <cellStyle name="Heading 2 2 3 2" xfId="951"/>
    <cellStyle name="Heading 2 2 3 2 2" xfId="952"/>
    <cellStyle name="Heading 2 2 3 3" xfId="953"/>
    <cellStyle name="Heading 2 3" xfId="954"/>
    <cellStyle name="Heading 2 3 2" xfId="955"/>
    <cellStyle name="Heading 2 4" xfId="956"/>
    <cellStyle name="Heading 2 5" xfId="957"/>
    <cellStyle name="Heading 3" xfId="958"/>
    <cellStyle name="Heading 3 2" xfId="959"/>
    <cellStyle name="Heading 3 2 2" xfId="960"/>
    <cellStyle name="Heading 3 2 3" xfId="961"/>
    <cellStyle name="Heading 3 2 3 2" xfId="962"/>
    <cellStyle name="Heading 3 2 3 2 2" xfId="963"/>
    <cellStyle name="Heading 3 2 3 3" xfId="964"/>
    <cellStyle name="Heading 3 3" xfId="965"/>
    <cellStyle name="Heading 3 3 2" xfId="966"/>
    <cellStyle name="Heading 3 4" xfId="967"/>
    <cellStyle name="Heading 4" xfId="968"/>
    <cellStyle name="Heading 4 2" xfId="969"/>
    <cellStyle name="Heading 4 3" xfId="970"/>
    <cellStyle name="Heading 4 3 2" xfId="971"/>
    <cellStyle name="Heading 4 4" xfId="972"/>
    <cellStyle name="Heading 5" xfId="973"/>
    <cellStyle name="Heading 6" xfId="974"/>
    <cellStyle name="Heading 7" xfId="975"/>
    <cellStyle name="Heading1" xfId="976"/>
    <cellStyle name="Heading1 2" xfId="977"/>
    <cellStyle name="Hyperlink" xfId="978"/>
    <cellStyle name="Hivatkozott cella" xfId="979"/>
    <cellStyle name="Hivatkozott cella 2" xfId="980"/>
    <cellStyle name="Hivatkozott cella 3" xfId="981"/>
    <cellStyle name="Hivatkozott cella 4" xfId="982"/>
    <cellStyle name="Hyperlink" xfId="983"/>
    <cellStyle name="Hyperlink 2" xfId="984"/>
    <cellStyle name="Hyperlink 2 2" xfId="985"/>
    <cellStyle name="Hyperlink 2 2 2" xfId="986"/>
    <cellStyle name="Hyperlink 2 2 3" xfId="987"/>
    <cellStyle name="Hyperlink 2 3" xfId="988"/>
    <cellStyle name="Hyperlink 2 4" xfId="989"/>
    <cellStyle name="Input" xfId="990"/>
    <cellStyle name="Input 2" xfId="991"/>
    <cellStyle name="Input 2 2" xfId="992"/>
    <cellStyle name="Input 2 3" xfId="993"/>
    <cellStyle name="Input 3" xfId="994"/>
    <cellStyle name="Input 3 2" xfId="995"/>
    <cellStyle name="Input 4" xfId="996"/>
    <cellStyle name="Jegyzet" xfId="997"/>
    <cellStyle name="Jegyzet 2" xfId="998"/>
    <cellStyle name="Jegyzet 2 2" xfId="999"/>
    <cellStyle name="Jegyzet 2 3" xfId="1000"/>
    <cellStyle name="Jegyzet 3" xfId="1001"/>
    <cellStyle name="Jegyzet 3 2" xfId="1002"/>
    <cellStyle name="Jegyzet 4" xfId="1003"/>
    <cellStyle name="Jegyzet 4 2" xfId="1004"/>
    <cellStyle name="Jelöl?szín (1)" xfId="1005"/>
    <cellStyle name="Jelöl?szín (1) 1" xfId="1006"/>
    <cellStyle name="Jelöl?szín (1) 1 2" xfId="1007"/>
    <cellStyle name="Jelöl?szín (1) 2" xfId="1008"/>
    <cellStyle name="Jelöl?szín (1) 2 2" xfId="1009"/>
    <cellStyle name="Jelöl?szín (1) 2 3" xfId="1010"/>
    <cellStyle name="Jelöl?szín (1) 3" xfId="1011"/>
    <cellStyle name="Jelöl?szín (1) 4" xfId="1012"/>
    <cellStyle name="Jelöl?szín (1) 5" xfId="1013"/>
    <cellStyle name="Jelöl?szín (2)" xfId="1014"/>
    <cellStyle name="Jelöl?szín (2) 1" xfId="1015"/>
    <cellStyle name="Jelöl?szín (2) 1 2" xfId="1016"/>
    <cellStyle name="Jelöl?szín (2) 1 2 2" xfId="1017"/>
    <cellStyle name="Jelöl?szín (2) 1 2 2 2" xfId="1018"/>
    <cellStyle name="Jelöl?szín (2) 1 2 3" xfId="1019"/>
    <cellStyle name="Jelöl?szín (2) 1 3" xfId="1020"/>
    <cellStyle name="Jelöl?szín (2) 2" xfId="1021"/>
    <cellStyle name="Jelöl?szín (2) 2 2" xfId="1022"/>
    <cellStyle name="Jelöl?szín (2) 2 2 2" xfId="1023"/>
    <cellStyle name="Jelöl?szín (2) 2 3" xfId="1024"/>
    <cellStyle name="Jelöl?szín (2) 2 3 2" xfId="1025"/>
    <cellStyle name="Jelöl?szín (2) 2 4" xfId="1026"/>
    <cellStyle name="Jelöl?szín (2) 3" xfId="1027"/>
    <cellStyle name="Jelöl?szín (2) 4" xfId="1028"/>
    <cellStyle name="Jelöl?szín (2) 5" xfId="1029"/>
    <cellStyle name="Jelöl?szín (2) 6" xfId="1030"/>
    <cellStyle name="Jelöl?szín (3)" xfId="1031"/>
    <cellStyle name="Jelöl?szín (3) 1" xfId="1032"/>
    <cellStyle name="Jelöl?szín (3) 1 2" xfId="1033"/>
    <cellStyle name="Jelöl?szín (3) 1 2 2" xfId="1034"/>
    <cellStyle name="Jelöl?szín (3) 1 2 2 2" xfId="1035"/>
    <cellStyle name="Jelöl?szín (3) 1 2 3" xfId="1036"/>
    <cellStyle name="Jelöl?szín (3) 1 3" xfId="1037"/>
    <cellStyle name="Jelöl?szín (3) 2" xfId="1038"/>
    <cellStyle name="Jelöl?szín (3) 2 2" xfId="1039"/>
    <cellStyle name="Jelöl?szín (3) 2 3" xfId="1040"/>
    <cellStyle name="Jelöl?szín (3) 3" xfId="1041"/>
    <cellStyle name="Jelöl?szín (3) 4" xfId="1042"/>
    <cellStyle name="Jelöl?szín (3) 5" xfId="1043"/>
    <cellStyle name="Jelöl?szín (4)" xfId="1044"/>
    <cellStyle name="Jelöl?szín (4) 1" xfId="1045"/>
    <cellStyle name="Jelöl?szín (4) 1 2" xfId="1046"/>
    <cellStyle name="Jelöl?szín (4) 2" xfId="1047"/>
    <cellStyle name="Jelöl?szín (4) 2 2" xfId="1048"/>
    <cellStyle name="Jelöl?szín (4) 2 3" xfId="1049"/>
    <cellStyle name="Jelöl?szín (4) 3" xfId="1050"/>
    <cellStyle name="Jelöl?szín (4) 4" xfId="1051"/>
    <cellStyle name="Jelöl?szín (4) 5" xfId="1052"/>
    <cellStyle name="Jelöl?szín (5)" xfId="1053"/>
    <cellStyle name="Jelöl?szín (5) 1" xfId="1054"/>
    <cellStyle name="Jelöl?szín (5) 1 2" xfId="1055"/>
    <cellStyle name="Jelöl?szín (5) 2" xfId="1056"/>
    <cellStyle name="Jelöl?szín (5) 2 2" xfId="1057"/>
    <cellStyle name="Jelöl?szín (5) 2 3" xfId="1058"/>
    <cellStyle name="Jelöl?szín (5) 3" xfId="1059"/>
    <cellStyle name="Jelöl?szín (5) 4" xfId="1060"/>
    <cellStyle name="Jelöl?szín (5) 5" xfId="1061"/>
    <cellStyle name="Jelöl?szín (5) 6" xfId="1062"/>
    <cellStyle name="Jelöl?szín (6)" xfId="1063"/>
    <cellStyle name="Jelöl?szín (6) 1" xfId="1064"/>
    <cellStyle name="Jelöl?szín (6) 1 2" xfId="1065"/>
    <cellStyle name="Jelöl?szín (6) 2" xfId="1066"/>
    <cellStyle name="Jelöl?szín (6) 2 2" xfId="1067"/>
    <cellStyle name="Jelöl?szín (6) 2 3" xfId="1068"/>
    <cellStyle name="Jelöl?szín (6) 2 3 2" xfId="1069"/>
    <cellStyle name="Jelöl?szín (6) 2 4" xfId="1070"/>
    <cellStyle name="Jelöl?szín (6) 3" xfId="1071"/>
    <cellStyle name="Jelöl?szín (6) 4" xfId="1072"/>
    <cellStyle name="Jelöl?szín (6) 5" xfId="1073"/>
    <cellStyle name="Jelöl?szín (6) 6" xfId="1074"/>
    <cellStyle name="Jelölőszín (1)" xfId="1075"/>
    <cellStyle name="Jelölőszín (1) 2" xfId="1076"/>
    <cellStyle name="Jelölőszín (1) 2 2" xfId="1077"/>
    <cellStyle name="Jelölőszín (2)" xfId="1078"/>
    <cellStyle name="Jelölőszín (2) 2" xfId="1079"/>
    <cellStyle name="Jelölőszín (2) 2 2" xfId="1080"/>
    <cellStyle name="Jelölőszín (3)" xfId="1081"/>
    <cellStyle name="Jelölőszín (3) 2" xfId="1082"/>
    <cellStyle name="Jelölőszín (3) 2 2" xfId="1083"/>
    <cellStyle name="Jelölőszín (3) 2 2 2" xfId="1084"/>
    <cellStyle name="Jelölőszín (3) 2 3" xfId="1085"/>
    <cellStyle name="Jelölőszín (4)" xfId="1086"/>
    <cellStyle name="Jelölőszín (4) 2" xfId="1087"/>
    <cellStyle name="Jelölőszín (4) 2 2" xfId="1088"/>
    <cellStyle name="Jelölőszín (4) 2 2 2" xfId="1089"/>
    <cellStyle name="Jelölőszín (4) 2 3" xfId="1090"/>
    <cellStyle name="Jelölőszín (5)" xfId="1091"/>
    <cellStyle name="Jelölőszín (5) 2" xfId="1092"/>
    <cellStyle name="Jelölőszín (5) 2 2" xfId="1093"/>
    <cellStyle name="Jelölőszín (6)" xfId="1094"/>
    <cellStyle name="Jelölőszín (6) 2" xfId="1095"/>
    <cellStyle name="Jelölőszín (6) 2 2" xfId="1096"/>
    <cellStyle name="Jó" xfId="1097"/>
    <cellStyle name="Jó 2" xfId="1098"/>
    <cellStyle name="Jó 2 2" xfId="1099"/>
    <cellStyle name="Jó 2 3" xfId="1100"/>
    <cellStyle name="Jó 3" xfId="1101"/>
    <cellStyle name="Jó 3 2" xfId="1102"/>
    <cellStyle name="Jó 4" xfId="1103"/>
    <cellStyle name="Jó 4 2" xfId="1104"/>
    <cellStyle name="Kimenet" xfId="1105"/>
    <cellStyle name="Kimenet 2" xfId="1106"/>
    <cellStyle name="Kimenet 2 2" xfId="1107"/>
    <cellStyle name="Kimenet 2 3" xfId="1108"/>
    <cellStyle name="Kimenet 3" xfId="1109"/>
    <cellStyle name="Kimenet 3 2" xfId="1110"/>
    <cellStyle name="Kimenet 4" xfId="1111"/>
    <cellStyle name="Kimenet 4 2" xfId="1112"/>
    <cellStyle name="Followed Hyperlink" xfId="1113"/>
    <cellStyle name="Linked Cell" xfId="1114"/>
    <cellStyle name="Linked Cell 2" xfId="1115"/>
    <cellStyle name="Linked Cell 3" xfId="1116"/>
    <cellStyle name="Linked Cell 3 2" xfId="1117"/>
    <cellStyle name="Linked Cell 4" xfId="1118"/>
    <cellStyle name="Magyarázó szöveg" xfId="1119"/>
    <cellStyle name="Magyarázó szöveg 2" xfId="1120"/>
    <cellStyle name="Magyarázó szöveg 3" xfId="1121"/>
    <cellStyle name="Magyarázó szöveg 4" xfId="1122"/>
    <cellStyle name="Neutral" xfId="1123"/>
    <cellStyle name="Neutral 2" xfId="1124"/>
    <cellStyle name="Neutral 2 2" xfId="1125"/>
    <cellStyle name="Normál 10" xfId="1126"/>
    <cellStyle name="Normál 10 2" xfId="1127"/>
    <cellStyle name="Normál 10 2 2" xfId="1128"/>
    <cellStyle name="Normál 10 2 3" xfId="1129"/>
    <cellStyle name="Normál 10 3" xfId="1130"/>
    <cellStyle name="Normál 11" xfId="1131"/>
    <cellStyle name="Normál 11 2" xfId="1132"/>
    <cellStyle name="Normál 11 3" xfId="1133"/>
    <cellStyle name="Normál 11 4" xfId="1134"/>
    <cellStyle name="Normál 12" xfId="1135"/>
    <cellStyle name="Normál 12 2" xfId="1136"/>
    <cellStyle name="Normál 12 3" xfId="1137"/>
    <cellStyle name="Normál 13" xfId="1138"/>
    <cellStyle name="Normál 13 2" xfId="1139"/>
    <cellStyle name="Normal 2" xfId="1140"/>
    <cellStyle name="Normál 2" xfId="1141"/>
    <cellStyle name="Normal 2 10" xfId="1142"/>
    <cellStyle name="Normál 2 10" xfId="1143"/>
    <cellStyle name="Normal 2 10 10" xfId="1144"/>
    <cellStyle name="Normal 2 10 11" xfId="1145"/>
    <cellStyle name="Normal 2 10 12" xfId="1146"/>
    <cellStyle name="Normal 2 10 13" xfId="1147"/>
    <cellStyle name="Normal 2 10 14" xfId="1148"/>
    <cellStyle name="Normal 2 10 15" xfId="1149"/>
    <cellStyle name="Normal 2 10 16" xfId="1150"/>
    <cellStyle name="Normal 2 10 17" xfId="1151"/>
    <cellStyle name="Normal 2 10 18" xfId="1152"/>
    <cellStyle name="Normal 2 10 19" xfId="1153"/>
    <cellStyle name="Normal 2 10 2" xfId="1154"/>
    <cellStyle name="Normal 2 10 20" xfId="1155"/>
    <cellStyle name="Normal 2 10 21" xfId="1156"/>
    <cellStyle name="Normal 2 10 22" xfId="1157"/>
    <cellStyle name="Normal 2 10 23" xfId="1158"/>
    <cellStyle name="Normal 2 10 24" xfId="1159"/>
    <cellStyle name="Normal 2 10 25" xfId="1160"/>
    <cellStyle name="Normal 2 10 26" xfId="1161"/>
    <cellStyle name="Normal 2 10 27" xfId="1162"/>
    <cellStyle name="Normal 2 10 28" xfId="1163"/>
    <cellStyle name="Normal 2 10 29" xfId="1164"/>
    <cellStyle name="Normal 2 10 3" xfId="1165"/>
    <cellStyle name="Normal 2 10 30" xfId="1166"/>
    <cellStyle name="Normal 2 10 31" xfId="1167"/>
    <cellStyle name="Normal 2 10 31 2" xfId="1168"/>
    <cellStyle name="Normal 2 10 32" xfId="1169"/>
    <cellStyle name="Normal 2 10 32 2" xfId="1170"/>
    <cellStyle name="Normal 2 10 33" xfId="1171"/>
    <cellStyle name="Normal 2 10 33 2" xfId="1172"/>
    <cellStyle name="Normal 2 10 34" xfId="1173"/>
    <cellStyle name="Normal 2 10 35" xfId="1174"/>
    <cellStyle name="Normal 2 10 36" xfId="1175"/>
    <cellStyle name="Normal 2 10 37" xfId="1176"/>
    <cellStyle name="Normal 2 10 38" xfId="1177"/>
    <cellStyle name="Normal 2 10 39" xfId="1178"/>
    <cellStyle name="Normal 2 10 4" xfId="1179"/>
    <cellStyle name="Normal 2 10 40" xfId="1180"/>
    <cellStyle name="Normal 2 10 41" xfId="1181"/>
    <cellStyle name="Normal 2 10 42" xfId="1182"/>
    <cellStyle name="Normal 2 10 43" xfId="1183"/>
    <cellStyle name="Normal 2 10 44" xfId="1184"/>
    <cellStyle name="Normal 2 10 45" xfId="1185"/>
    <cellStyle name="Normal 2 10 46" xfId="1186"/>
    <cellStyle name="Normal 2 10 47" xfId="1187"/>
    <cellStyle name="Normal 2 10 48" xfId="1188"/>
    <cellStyle name="Normal 2 10 49" xfId="1189"/>
    <cellStyle name="Normal 2 10 5" xfId="1190"/>
    <cellStyle name="Normal 2 10 50" xfId="1191"/>
    <cellStyle name="Normal 2 10 51" xfId="1192"/>
    <cellStyle name="Normal 2 10 52" xfId="1193"/>
    <cellStyle name="Normal 2 10 53" xfId="1194"/>
    <cellStyle name="Normal 2 10 54" xfId="1195"/>
    <cellStyle name="Normal 2 10 55" xfId="1196"/>
    <cellStyle name="Normal 2 10 56" xfId="1197"/>
    <cellStyle name="Normal 2 10 57" xfId="1198"/>
    <cellStyle name="Normal 2 10 58" xfId="1199"/>
    <cellStyle name="Normal 2 10 59" xfId="1200"/>
    <cellStyle name="Normal 2 10 6" xfId="1201"/>
    <cellStyle name="Normal 2 10 60" xfId="1202"/>
    <cellStyle name="Normal 2 10 61" xfId="1203"/>
    <cellStyle name="Normal 2 10 62" xfId="1204"/>
    <cellStyle name="Normal 2 10 63" xfId="1205"/>
    <cellStyle name="Normal 2 10 64" xfId="1206"/>
    <cellStyle name="Normal 2 10 65" xfId="1207"/>
    <cellStyle name="Normal 2 10 66" xfId="1208"/>
    <cellStyle name="Normal 2 10 67" xfId="1209"/>
    <cellStyle name="Normal 2 10 68" xfId="1210"/>
    <cellStyle name="Normal 2 10 69" xfId="1211"/>
    <cellStyle name="Normal 2 10 7" xfId="1212"/>
    <cellStyle name="Normal 2 10 70" xfId="1213"/>
    <cellStyle name="Normal 2 10 71" xfId="1214"/>
    <cellStyle name="Normal 2 10 72" xfId="1215"/>
    <cellStyle name="Normal 2 10 73" xfId="1216"/>
    <cellStyle name="Normal 2 10 74" xfId="1217"/>
    <cellStyle name="Normal 2 10 75" xfId="1218"/>
    <cellStyle name="Normal 2 10 76" xfId="1219"/>
    <cellStyle name="Normal 2 10 77" xfId="1220"/>
    <cellStyle name="Normal 2 10 78" xfId="1221"/>
    <cellStyle name="Normal 2 10 79" xfId="1222"/>
    <cellStyle name="Normal 2 10 8" xfId="1223"/>
    <cellStyle name="Normal 2 10 80" xfId="1224"/>
    <cellStyle name="Normal 2 10 81" xfId="1225"/>
    <cellStyle name="Normal 2 10 82" xfId="1226"/>
    <cellStyle name="Normal 2 10 83" xfId="1227"/>
    <cellStyle name="Normal 2 10 83 2" xfId="1228"/>
    <cellStyle name="Normal 2 10 84" xfId="1229"/>
    <cellStyle name="Normal 2 10 85" xfId="1230"/>
    <cellStyle name="Normal 2 10 86" xfId="1231"/>
    <cellStyle name="Normal 2 10 87" xfId="1232"/>
    <cellStyle name="Normal 2 10 9" xfId="1233"/>
    <cellStyle name="Normal 2 11" xfId="1234"/>
    <cellStyle name="Normál 2 11" xfId="1235"/>
    <cellStyle name="Normal 2 11 10" xfId="1236"/>
    <cellStyle name="Normal 2 11 11" xfId="1237"/>
    <cellStyle name="Normal 2 11 12" xfId="1238"/>
    <cellStyle name="Normal 2 11 13" xfId="1239"/>
    <cellStyle name="Normal 2 11 14" xfId="1240"/>
    <cellStyle name="Normal 2 11 15" xfId="1241"/>
    <cellStyle name="Normal 2 11 16" xfId="1242"/>
    <cellStyle name="Normal 2 11 17" xfId="1243"/>
    <cellStyle name="Normal 2 11 18" xfId="1244"/>
    <cellStyle name="Normal 2 11 19" xfId="1245"/>
    <cellStyle name="Normal 2 11 2" xfId="1246"/>
    <cellStyle name="Normál 2 11 2" xfId="1247"/>
    <cellStyle name="Normal 2 11 20" xfId="1248"/>
    <cellStyle name="Normal 2 11 21" xfId="1249"/>
    <cellStyle name="Normal 2 11 22" xfId="1250"/>
    <cellStyle name="Normal 2 11 23" xfId="1251"/>
    <cellStyle name="Normal 2 11 24" xfId="1252"/>
    <cellStyle name="Normal 2 11 25" xfId="1253"/>
    <cellStyle name="Normal 2 11 26" xfId="1254"/>
    <cellStyle name="Normal 2 11 27" xfId="1255"/>
    <cellStyle name="Normal 2 11 28" xfId="1256"/>
    <cellStyle name="Normal 2 11 29" xfId="1257"/>
    <cellStyle name="Normal 2 11 3" xfId="1258"/>
    <cellStyle name="Normál 2 11 3" xfId="1259"/>
    <cellStyle name="Normal 2 11 30" xfId="1260"/>
    <cellStyle name="Normal 2 11 31" xfId="1261"/>
    <cellStyle name="Normal 2 11 31 2" xfId="1262"/>
    <cellStyle name="Normal 2 11 32" xfId="1263"/>
    <cellStyle name="Normal 2 11 32 2" xfId="1264"/>
    <cellStyle name="Normal 2 11 33" xfId="1265"/>
    <cellStyle name="Normal 2 11 33 2" xfId="1266"/>
    <cellStyle name="Normal 2 11 34" xfId="1267"/>
    <cellStyle name="Normal 2 11 35" xfId="1268"/>
    <cellStyle name="Normal 2 11 36" xfId="1269"/>
    <cellStyle name="Normal 2 11 37" xfId="1270"/>
    <cellStyle name="Normal 2 11 38" xfId="1271"/>
    <cellStyle name="Normal 2 11 39" xfId="1272"/>
    <cellStyle name="Normal 2 11 4" xfId="1273"/>
    <cellStyle name="Normál 2 11 4" xfId="1274"/>
    <cellStyle name="Normal 2 11 40" xfId="1275"/>
    <cellStyle name="Normal 2 11 41" xfId="1276"/>
    <cellStyle name="Normal 2 11 42" xfId="1277"/>
    <cellStyle name="Normal 2 11 43" xfId="1278"/>
    <cellStyle name="Normal 2 11 44" xfId="1279"/>
    <cellStyle name="Normal 2 11 45" xfId="1280"/>
    <cellStyle name="Normal 2 11 46" xfId="1281"/>
    <cellStyle name="Normal 2 11 47" xfId="1282"/>
    <cellStyle name="Normal 2 11 48" xfId="1283"/>
    <cellStyle name="Normal 2 11 49" xfId="1284"/>
    <cellStyle name="Normal 2 11 5" xfId="1285"/>
    <cellStyle name="Normal 2 11 50" xfId="1286"/>
    <cellStyle name="Normal 2 11 51" xfId="1287"/>
    <cellStyle name="Normal 2 11 52" xfId="1288"/>
    <cellStyle name="Normal 2 11 53" xfId="1289"/>
    <cellStyle name="Normal 2 11 54" xfId="1290"/>
    <cellStyle name="Normal 2 11 55" xfId="1291"/>
    <cellStyle name="Normal 2 11 56" xfId="1292"/>
    <cellStyle name="Normal 2 11 57" xfId="1293"/>
    <cellStyle name="Normal 2 11 58" xfId="1294"/>
    <cellStyle name="Normal 2 11 59" xfId="1295"/>
    <cellStyle name="Normal 2 11 6" xfId="1296"/>
    <cellStyle name="Normal 2 11 60" xfId="1297"/>
    <cellStyle name="Normal 2 11 61" xfId="1298"/>
    <cellStyle name="Normal 2 11 62" xfId="1299"/>
    <cellStyle name="Normal 2 11 63" xfId="1300"/>
    <cellStyle name="Normal 2 11 64" xfId="1301"/>
    <cellStyle name="Normal 2 11 65" xfId="1302"/>
    <cellStyle name="Normal 2 11 66" xfId="1303"/>
    <cellStyle name="Normal 2 11 67" xfId="1304"/>
    <cellStyle name="Normal 2 11 68" xfId="1305"/>
    <cellStyle name="Normal 2 11 69" xfId="1306"/>
    <cellStyle name="Normal 2 11 7" xfId="1307"/>
    <cellStyle name="Normal 2 11 70" xfId="1308"/>
    <cellStyle name="Normal 2 11 71" xfId="1309"/>
    <cellStyle name="Normal 2 11 72" xfId="1310"/>
    <cellStyle name="Normal 2 11 73" xfId="1311"/>
    <cellStyle name="Normal 2 11 74" xfId="1312"/>
    <cellStyle name="Normal 2 11 75" xfId="1313"/>
    <cellStyle name="Normal 2 11 76" xfId="1314"/>
    <cellStyle name="Normal 2 11 77" xfId="1315"/>
    <cellStyle name="Normal 2 11 78" xfId="1316"/>
    <cellStyle name="Normal 2 11 79" xfId="1317"/>
    <cellStyle name="Normal 2 11 8" xfId="1318"/>
    <cellStyle name="Normal 2 11 80" xfId="1319"/>
    <cellStyle name="Normal 2 11 81" xfId="1320"/>
    <cellStyle name="Normal 2 11 82" xfId="1321"/>
    <cellStyle name="Normal 2 11 83" xfId="1322"/>
    <cellStyle name="Normal 2 11 83 2" xfId="1323"/>
    <cellStyle name="Normal 2 11 84" xfId="1324"/>
    <cellStyle name="Normal 2 11 85" xfId="1325"/>
    <cellStyle name="Normal 2 11 86" xfId="1326"/>
    <cellStyle name="Normal 2 11 87" xfId="1327"/>
    <cellStyle name="Normal 2 11 9" xfId="1328"/>
    <cellStyle name="Normal 2 12" xfId="1329"/>
    <cellStyle name="Normal 2 13" xfId="1330"/>
    <cellStyle name="Normal 2 14" xfId="1331"/>
    <cellStyle name="Normal 2 15" xfId="1332"/>
    <cellStyle name="Normal 2 16" xfId="1333"/>
    <cellStyle name="Normal 2 17" xfId="1334"/>
    <cellStyle name="Normal 2 18" xfId="1335"/>
    <cellStyle name="Normal 2 19" xfId="1336"/>
    <cellStyle name="Normal 2 2" xfId="1337"/>
    <cellStyle name="Normál 2 2" xfId="1338"/>
    <cellStyle name="Normal 2 2 10" xfId="1339"/>
    <cellStyle name="Normál 2 2 10" xfId="1340"/>
    <cellStyle name="Normal 2 2 11" xfId="1341"/>
    <cellStyle name="Normal 2 2 12" xfId="1342"/>
    <cellStyle name="Normal 2 2 13" xfId="1343"/>
    <cellStyle name="Normal 2 2 14" xfId="1344"/>
    <cellStyle name="Normal 2 2 15" xfId="1345"/>
    <cellStyle name="Normal 2 2 16" xfId="1346"/>
    <cellStyle name="Normal 2 2 17" xfId="1347"/>
    <cellStyle name="Normal 2 2 18" xfId="1348"/>
    <cellStyle name="Normal 2 2 19" xfId="1349"/>
    <cellStyle name="Normal 2 2 2" xfId="1350"/>
    <cellStyle name="Normál 2 2 2" xfId="1351"/>
    <cellStyle name="Normal 2 2 2 10" xfId="1352"/>
    <cellStyle name="Normal 2 2 2 11" xfId="1353"/>
    <cellStyle name="Normal 2 2 2 12" xfId="1354"/>
    <cellStyle name="Normal 2 2 2 13" xfId="1355"/>
    <cellStyle name="Normal 2 2 2 14" xfId="1356"/>
    <cellStyle name="Normal 2 2 2 15" xfId="1357"/>
    <cellStyle name="Normal 2 2 2 16" xfId="1358"/>
    <cellStyle name="Normal 2 2 2 17" xfId="1359"/>
    <cellStyle name="Normal 2 2 2 18" xfId="1360"/>
    <cellStyle name="Normal 2 2 2 19" xfId="1361"/>
    <cellStyle name="Normal 2 2 2 2" xfId="1362"/>
    <cellStyle name="Normál 2 2 2 2" xfId="1363"/>
    <cellStyle name="Normal 2 2 2 20" xfId="1364"/>
    <cellStyle name="Normal 2 2 2 3" xfId="1365"/>
    <cellStyle name="Normal 2 2 2 4" xfId="1366"/>
    <cellStyle name="Normal 2 2 2 5" xfId="1367"/>
    <cellStyle name="Normal 2 2 2 6" xfId="1368"/>
    <cellStyle name="Normal 2 2 2 7" xfId="1369"/>
    <cellStyle name="Normal 2 2 2 8" xfId="1370"/>
    <cellStyle name="Normal 2 2 2 9" xfId="1371"/>
    <cellStyle name="Normal 2 2 20" xfId="1372"/>
    <cellStyle name="Normal 2 2 21" xfId="1373"/>
    <cellStyle name="Normal 2 2 22" xfId="1374"/>
    <cellStyle name="Normal 2 2 23" xfId="1375"/>
    <cellStyle name="Normal 2 2 24" xfId="1376"/>
    <cellStyle name="Normal 2 2 25" xfId="1377"/>
    <cellStyle name="Normal 2 2 26" xfId="1378"/>
    <cellStyle name="Normal 2 2 27" xfId="1379"/>
    <cellStyle name="Normal 2 2 28" xfId="1380"/>
    <cellStyle name="Normal 2 2 29" xfId="1381"/>
    <cellStyle name="Normal 2 2 3" xfId="1382"/>
    <cellStyle name="Normál 2 2 3" xfId="1383"/>
    <cellStyle name="Normal 2 2 3 2" xfId="1384"/>
    <cellStyle name="Normal 2 2 3 3" xfId="1385"/>
    <cellStyle name="Normal 2 2 30" xfId="1386"/>
    <cellStyle name="Normal 2 2 31" xfId="1387"/>
    <cellStyle name="Normal 2 2 32" xfId="1388"/>
    <cellStyle name="Normal 2 2 33" xfId="1389"/>
    <cellStyle name="Normal 2 2 34" xfId="1390"/>
    <cellStyle name="Normal 2 2 35" xfId="1391"/>
    <cellStyle name="Normal 2 2 36" xfId="1392"/>
    <cellStyle name="Normal 2 2 37" xfId="1393"/>
    <cellStyle name="Normal 2 2 38" xfId="1394"/>
    <cellStyle name="Normal 2 2 39" xfId="1395"/>
    <cellStyle name="Normal 2 2 4" xfId="1396"/>
    <cellStyle name="Normál 2 2 4" xfId="1397"/>
    <cellStyle name="Normal 2 2 40" xfId="1398"/>
    <cellStyle name="Normal 2 2 41" xfId="1399"/>
    <cellStyle name="Normal 2 2 42" xfId="1400"/>
    <cellStyle name="Normal 2 2 43" xfId="1401"/>
    <cellStyle name="Normal 2 2 44" xfId="1402"/>
    <cellStyle name="Normal 2 2 45" xfId="1403"/>
    <cellStyle name="Normal 2 2 46" xfId="1404"/>
    <cellStyle name="Normal 2 2 47" xfId="1405"/>
    <cellStyle name="Normal 2 2 48" xfId="1406"/>
    <cellStyle name="Normal 2 2 49" xfId="1407"/>
    <cellStyle name="Normal 2 2 5" xfId="1408"/>
    <cellStyle name="Normál 2 2 5" xfId="1409"/>
    <cellStyle name="Normal 2 2 50" xfId="1410"/>
    <cellStyle name="Normal 2 2 51" xfId="1411"/>
    <cellStyle name="Normal 2 2 52" xfId="1412"/>
    <cellStyle name="Normal 2 2 53" xfId="1413"/>
    <cellStyle name="Normal 2 2 54" xfId="1414"/>
    <cellStyle name="Normal 2 2 55" xfId="1415"/>
    <cellStyle name="Normal 2 2 56" xfId="1416"/>
    <cellStyle name="Normal 2 2 57" xfId="1417"/>
    <cellStyle name="Normal 2 2 58" xfId="1418"/>
    <cellStyle name="Normal 2 2 59" xfId="1419"/>
    <cellStyle name="Normal 2 2 6" xfId="1420"/>
    <cellStyle name="Normál 2 2 6" xfId="1421"/>
    <cellStyle name="Normal 2 2 60" xfId="1422"/>
    <cellStyle name="Normal 2 2 61" xfId="1423"/>
    <cellStyle name="Normal 2 2 62" xfId="1424"/>
    <cellStyle name="Normal 2 2 63" xfId="1425"/>
    <cellStyle name="Normal 2 2 64" xfId="1426"/>
    <cellStyle name="Normal 2 2 65" xfId="1427"/>
    <cellStyle name="Normal 2 2 66" xfId="1428"/>
    <cellStyle name="Normal 2 2 67" xfId="1429"/>
    <cellStyle name="Normal 2 2 68" xfId="1430"/>
    <cellStyle name="Normal 2 2 69" xfId="1431"/>
    <cellStyle name="Normal 2 2 7" xfId="1432"/>
    <cellStyle name="Normál 2 2 7" xfId="1433"/>
    <cellStyle name="Normal 2 2 70" xfId="1434"/>
    <cellStyle name="Normal 2 2 71" xfId="1435"/>
    <cellStyle name="Normal 2 2 72" xfId="1436"/>
    <cellStyle name="Normal 2 2 73" xfId="1437"/>
    <cellStyle name="Normal 2 2 74" xfId="1438"/>
    <cellStyle name="Normal 2 2 75" xfId="1439"/>
    <cellStyle name="Normal 2 2 76" xfId="1440"/>
    <cellStyle name="Normal 2 2 77" xfId="1441"/>
    <cellStyle name="Normal 2 2 78" xfId="1442"/>
    <cellStyle name="Normal 2 2 79" xfId="1443"/>
    <cellStyle name="Normal 2 2 8" xfId="1444"/>
    <cellStyle name="Normál 2 2 8" xfId="1445"/>
    <cellStyle name="Normal 2 2 80" xfId="1446"/>
    <cellStyle name="Normal 2 2 81" xfId="1447"/>
    <cellStyle name="Normal 2 2 82" xfId="1448"/>
    <cellStyle name="Normal 2 2 83" xfId="1449"/>
    <cellStyle name="Normal 2 2 84" xfId="1450"/>
    <cellStyle name="Normal 2 2 85" xfId="1451"/>
    <cellStyle name="Normal 2 2 86" xfId="1452"/>
    <cellStyle name="Normal 2 2 86 2" xfId="1453"/>
    <cellStyle name="Normal 2 2 87" xfId="1454"/>
    <cellStyle name="Normal 2 2 88" xfId="1455"/>
    <cellStyle name="Normal 2 2 89" xfId="1456"/>
    <cellStyle name="Normal 2 2 9" xfId="1457"/>
    <cellStyle name="Normál 2 2 9" xfId="1458"/>
    <cellStyle name="Normal 2 2 90" xfId="1459"/>
    <cellStyle name="Normal 2 20" xfId="1460"/>
    <cellStyle name="Normal 2 21" xfId="1461"/>
    <cellStyle name="Normal 2 22" xfId="1462"/>
    <cellStyle name="Normal 2 23" xfId="1463"/>
    <cellStyle name="Normal 2 24" xfId="1464"/>
    <cellStyle name="Normal 2 25" xfId="1465"/>
    <cellStyle name="Normal 2 26" xfId="1466"/>
    <cellStyle name="Normal 2 27" xfId="1467"/>
    <cellStyle name="Normal 2 28" xfId="1468"/>
    <cellStyle name="Normal 2 29" xfId="1469"/>
    <cellStyle name="Normal 2 3" xfId="1470"/>
    <cellStyle name="Normál 2 3" xfId="1471"/>
    <cellStyle name="Normal 2 3 10" xfId="1472"/>
    <cellStyle name="Normal 2 3 11" xfId="1473"/>
    <cellStyle name="Normal 2 3 12" xfId="1474"/>
    <cellStyle name="Normal 2 3 13" xfId="1475"/>
    <cellStyle name="Normal 2 3 14" xfId="1476"/>
    <cellStyle name="Normal 2 3 15" xfId="1477"/>
    <cellStyle name="Normal 2 3 16" xfId="1478"/>
    <cellStyle name="Normal 2 3 17" xfId="1479"/>
    <cellStyle name="Normal 2 3 18" xfId="1480"/>
    <cellStyle name="Normal 2 3 19" xfId="1481"/>
    <cellStyle name="Normal 2 3 2" xfId="1482"/>
    <cellStyle name="Normál 2 3 2" xfId="1483"/>
    <cellStyle name="Normal 2 3 2 10" xfId="1484"/>
    <cellStyle name="Normal 2 3 2 11" xfId="1485"/>
    <cellStyle name="Normal 2 3 2 12" xfId="1486"/>
    <cellStyle name="Normal 2 3 2 13" xfId="1487"/>
    <cellStyle name="Normal 2 3 2 14" xfId="1488"/>
    <cellStyle name="Normal 2 3 2 15" xfId="1489"/>
    <cellStyle name="Normal 2 3 2 16" xfId="1490"/>
    <cellStyle name="Normal 2 3 2 17" xfId="1491"/>
    <cellStyle name="Normal 2 3 2 18" xfId="1492"/>
    <cellStyle name="Normal 2 3 2 19" xfId="1493"/>
    <cellStyle name="Normal 2 3 2 2" xfId="1494"/>
    <cellStyle name="Normal 2 3 2 20" xfId="1495"/>
    <cellStyle name="Normal 2 3 2 21" xfId="1496"/>
    <cellStyle name="Normal 2 3 2 22" xfId="1497"/>
    <cellStyle name="Normal 2 3 2 23" xfId="1498"/>
    <cellStyle name="Normal 2 3 2 24" xfId="1499"/>
    <cellStyle name="Normal 2 3 2 25" xfId="1500"/>
    <cellStyle name="Normal 2 3 2 26" xfId="1501"/>
    <cellStyle name="Normal 2 3 2 27" xfId="1502"/>
    <cellStyle name="Normal 2 3 2 28" xfId="1503"/>
    <cellStyle name="Normal 2 3 2 29" xfId="1504"/>
    <cellStyle name="Normal 2 3 2 3" xfId="1505"/>
    <cellStyle name="Normal 2 3 2 30" xfId="1506"/>
    <cellStyle name="Normal 2 3 2 30 2" xfId="1507"/>
    <cellStyle name="Normal 2 3 2 31" xfId="1508"/>
    <cellStyle name="Normal 2 3 2 31 2" xfId="1509"/>
    <cellStyle name="Normal 2 3 2 32" xfId="1510"/>
    <cellStyle name="Normal 2 3 2 32 2" xfId="1511"/>
    <cellStyle name="Normal 2 3 2 33" xfId="1512"/>
    <cellStyle name="Normal 2 3 2 34" xfId="1513"/>
    <cellStyle name="Normal 2 3 2 35" xfId="1514"/>
    <cellStyle name="Normal 2 3 2 36" xfId="1515"/>
    <cellStyle name="Normal 2 3 2 37" xfId="1516"/>
    <cellStyle name="Normal 2 3 2 38" xfId="1517"/>
    <cellStyle name="Normal 2 3 2 39" xfId="1518"/>
    <cellStyle name="Normal 2 3 2 4" xfId="1519"/>
    <cellStyle name="Normal 2 3 2 40" xfId="1520"/>
    <cellStyle name="Normal 2 3 2 41" xfId="1521"/>
    <cellStyle name="Normal 2 3 2 42" xfId="1522"/>
    <cellStyle name="Normal 2 3 2 43" xfId="1523"/>
    <cellStyle name="Normal 2 3 2 44" xfId="1524"/>
    <cellStyle name="Normal 2 3 2 45" xfId="1525"/>
    <cellStyle name="Normal 2 3 2 46" xfId="1526"/>
    <cellStyle name="Normal 2 3 2 47" xfId="1527"/>
    <cellStyle name="Normal 2 3 2 48" xfId="1528"/>
    <cellStyle name="Normal 2 3 2 49" xfId="1529"/>
    <cellStyle name="Normal 2 3 2 5" xfId="1530"/>
    <cellStyle name="Normal 2 3 2 50" xfId="1531"/>
    <cellStyle name="Normal 2 3 2 51" xfId="1532"/>
    <cellStyle name="Normal 2 3 2 52" xfId="1533"/>
    <cellStyle name="Normal 2 3 2 53" xfId="1534"/>
    <cellStyle name="Normal 2 3 2 54" xfId="1535"/>
    <cellStyle name="Normal 2 3 2 55" xfId="1536"/>
    <cellStyle name="Normal 2 3 2 56" xfId="1537"/>
    <cellStyle name="Normal 2 3 2 57" xfId="1538"/>
    <cellStyle name="Normal 2 3 2 58" xfId="1539"/>
    <cellStyle name="Normal 2 3 2 59" xfId="1540"/>
    <cellStyle name="Normal 2 3 2 6" xfId="1541"/>
    <cellStyle name="Normal 2 3 2 60" xfId="1542"/>
    <cellStyle name="Normal 2 3 2 61" xfId="1543"/>
    <cellStyle name="Normal 2 3 2 62" xfId="1544"/>
    <cellStyle name="Normal 2 3 2 63" xfId="1545"/>
    <cellStyle name="Normal 2 3 2 64" xfId="1546"/>
    <cellStyle name="Normal 2 3 2 65" xfId="1547"/>
    <cellStyle name="Normal 2 3 2 66" xfId="1548"/>
    <cellStyle name="Normal 2 3 2 67" xfId="1549"/>
    <cellStyle name="Normal 2 3 2 68" xfId="1550"/>
    <cellStyle name="Normal 2 3 2 69" xfId="1551"/>
    <cellStyle name="Normal 2 3 2 7" xfId="1552"/>
    <cellStyle name="Normal 2 3 2 70" xfId="1553"/>
    <cellStyle name="Normal 2 3 2 71" xfId="1554"/>
    <cellStyle name="Normal 2 3 2 72" xfId="1555"/>
    <cellStyle name="Normal 2 3 2 73" xfId="1556"/>
    <cellStyle name="Normal 2 3 2 74" xfId="1557"/>
    <cellStyle name="Normal 2 3 2 75" xfId="1558"/>
    <cellStyle name="Normal 2 3 2 76" xfId="1559"/>
    <cellStyle name="Normal 2 3 2 77" xfId="1560"/>
    <cellStyle name="Normal 2 3 2 78" xfId="1561"/>
    <cellStyle name="Normal 2 3 2 79" xfId="1562"/>
    <cellStyle name="Normal 2 3 2 8" xfId="1563"/>
    <cellStyle name="Normal 2 3 2 80" xfId="1564"/>
    <cellStyle name="Normal 2 3 2 81" xfId="1565"/>
    <cellStyle name="Normal 2 3 2 9" xfId="1566"/>
    <cellStyle name="Normal 2 3 20" xfId="1567"/>
    <cellStyle name="Normal 2 3 21" xfId="1568"/>
    <cellStyle name="Normal 2 3 22" xfId="1569"/>
    <cellStyle name="Normal 2 3 23" xfId="1570"/>
    <cellStyle name="Normal 2 3 24" xfId="1571"/>
    <cellStyle name="Normal 2 3 25" xfId="1572"/>
    <cellStyle name="Normal 2 3 26" xfId="1573"/>
    <cellStyle name="Normal 2 3 27" xfId="1574"/>
    <cellStyle name="Normal 2 3 28" xfId="1575"/>
    <cellStyle name="Normal 2 3 29" xfId="1576"/>
    <cellStyle name="Normal 2 3 3" xfId="1577"/>
    <cellStyle name="Normál 2 3 3" xfId="1578"/>
    <cellStyle name="Normal 2 3 3 2" xfId="1579"/>
    <cellStyle name="Normal 2 3 3 3" xfId="1580"/>
    <cellStyle name="Normal 2 3 30" xfId="1581"/>
    <cellStyle name="Normal 2 3 31" xfId="1582"/>
    <cellStyle name="Normal 2 3 32" xfId="1583"/>
    <cellStyle name="Normal 2 3 33" xfId="1584"/>
    <cellStyle name="Normal 2 3 34" xfId="1585"/>
    <cellStyle name="Normal 2 3 35" xfId="1586"/>
    <cellStyle name="Normal 2 3 36" xfId="1587"/>
    <cellStyle name="Normal 2 3 37" xfId="1588"/>
    <cellStyle name="Normal 2 3 38" xfId="1589"/>
    <cellStyle name="Normal 2 3 39" xfId="1590"/>
    <cellStyle name="Normal 2 3 4" xfId="1591"/>
    <cellStyle name="Normál 2 3 4" xfId="1592"/>
    <cellStyle name="Normal 2 3 40" xfId="1593"/>
    <cellStyle name="Normal 2 3 41" xfId="1594"/>
    <cellStyle name="Normal 2 3 42" xfId="1595"/>
    <cellStyle name="Normal 2 3 43" xfId="1596"/>
    <cellStyle name="Normal 2 3 44" xfId="1597"/>
    <cellStyle name="Normal 2 3 45" xfId="1598"/>
    <cellStyle name="Normal 2 3 46" xfId="1599"/>
    <cellStyle name="Normal 2 3 47" xfId="1600"/>
    <cellStyle name="Normal 2 3 48" xfId="1601"/>
    <cellStyle name="Normal 2 3 49" xfId="1602"/>
    <cellStyle name="Normal 2 3 5" xfId="1603"/>
    <cellStyle name="Normál 2 3 5" xfId="1604"/>
    <cellStyle name="Normal 2 3 50" xfId="1605"/>
    <cellStyle name="Normal 2 3 51" xfId="1606"/>
    <cellStyle name="Normal 2 3 52" xfId="1607"/>
    <cellStyle name="Normal 2 3 53" xfId="1608"/>
    <cellStyle name="Normal 2 3 54" xfId="1609"/>
    <cellStyle name="Normal 2 3 55" xfId="1610"/>
    <cellStyle name="Normal 2 3 56" xfId="1611"/>
    <cellStyle name="Normal 2 3 57" xfId="1612"/>
    <cellStyle name="Normal 2 3 58" xfId="1613"/>
    <cellStyle name="Normal 2 3 59" xfId="1614"/>
    <cellStyle name="Normal 2 3 6" xfId="1615"/>
    <cellStyle name="Normál 2 3 6" xfId="1616"/>
    <cellStyle name="Normal 2 3 60" xfId="1617"/>
    <cellStyle name="Normal 2 3 61" xfId="1618"/>
    <cellStyle name="Normal 2 3 62" xfId="1619"/>
    <cellStyle name="Normal 2 3 63" xfId="1620"/>
    <cellStyle name="Normal 2 3 64" xfId="1621"/>
    <cellStyle name="Normal 2 3 65" xfId="1622"/>
    <cellStyle name="Normal 2 3 66" xfId="1623"/>
    <cellStyle name="Normal 2 3 67" xfId="1624"/>
    <cellStyle name="Normal 2 3 68" xfId="1625"/>
    <cellStyle name="Normal 2 3 69" xfId="1626"/>
    <cellStyle name="Normal 2 3 7" xfId="1627"/>
    <cellStyle name="Normál 2 3 7" xfId="1628"/>
    <cellStyle name="Normal 2 3 70" xfId="1629"/>
    <cellStyle name="Normal 2 3 71" xfId="1630"/>
    <cellStyle name="Normal 2 3 72" xfId="1631"/>
    <cellStyle name="Normal 2 3 73" xfId="1632"/>
    <cellStyle name="Normal 2 3 74" xfId="1633"/>
    <cellStyle name="Normal 2 3 75" xfId="1634"/>
    <cellStyle name="Normal 2 3 76" xfId="1635"/>
    <cellStyle name="Normal 2 3 77" xfId="1636"/>
    <cellStyle name="Normal 2 3 78" xfId="1637"/>
    <cellStyle name="Normal 2 3 79" xfId="1638"/>
    <cellStyle name="Normal 2 3 8" xfId="1639"/>
    <cellStyle name="Normal 2 3 80" xfId="1640"/>
    <cellStyle name="Normal 2 3 81" xfId="1641"/>
    <cellStyle name="Normal 2 3 82" xfId="1642"/>
    <cellStyle name="Normal 2 3 83" xfId="1643"/>
    <cellStyle name="Normal 2 3 84" xfId="1644"/>
    <cellStyle name="Normal 2 3 85" xfId="1645"/>
    <cellStyle name="Normal 2 3 86" xfId="1646"/>
    <cellStyle name="Normal 2 3 86 2" xfId="1647"/>
    <cellStyle name="Normal 2 3 87" xfId="1648"/>
    <cellStyle name="Normal 2 3 88" xfId="1649"/>
    <cellStyle name="Normal 2 3 89" xfId="1650"/>
    <cellStyle name="Normal 2 3 9" xfId="1651"/>
    <cellStyle name="Normal 2 3 90" xfId="1652"/>
    <cellStyle name="Normal 2 30" xfId="1653"/>
    <cellStyle name="Normal 2 31" xfId="1654"/>
    <cellStyle name="Normal 2 32" xfId="1655"/>
    <cellStyle name="Normal 2 33" xfId="1656"/>
    <cellStyle name="Normal 2 34" xfId="1657"/>
    <cellStyle name="Normal 2 35" xfId="1658"/>
    <cellStyle name="Normal 2 36" xfId="1659"/>
    <cellStyle name="Normal 2 37" xfId="1660"/>
    <cellStyle name="Normal 2 38" xfId="1661"/>
    <cellStyle name="Normal 2 39" xfId="1662"/>
    <cellStyle name="Normal 2 4" xfId="1663"/>
    <cellStyle name="Normál 2 4" xfId="1664"/>
    <cellStyle name="Normal 2 4 10" xfId="1665"/>
    <cellStyle name="Normal 2 4 11" xfId="1666"/>
    <cellStyle name="Normal 2 4 12" xfId="1667"/>
    <cellStyle name="Normal 2 4 13" xfId="1668"/>
    <cellStyle name="Normal 2 4 14" xfId="1669"/>
    <cellStyle name="Normal 2 4 15" xfId="1670"/>
    <cellStyle name="Normal 2 4 16" xfId="1671"/>
    <cellStyle name="Normal 2 4 17" xfId="1672"/>
    <cellStyle name="Normal 2 4 18" xfId="1673"/>
    <cellStyle name="Normal 2 4 19" xfId="1674"/>
    <cellStyle name="Normal 2 4 2" xfId="1675"/>
    <cellStyle name="Normal 2 4 2 2" xfId="1676"/>
    <cellStyle name="Normal 2 4 2 3" xfId="1677"/>
    <cellStyle name="Normal 2 4 2 4" xfId="1678"/>
    <cellStyle name="Normal 2 4 20" xfId="1679"/>
    <cellStyle name="Normal 2 4 21" xfId="1680"/>
    <cellStyle name="Normal 2 4 22" xfId="1681"/>
    <cellStyle name="Normal 2 4 23" xfId="1682"/>
    <cellStyle name="Normal 2 4 24" xfId="1683"/>
    <cellStyle name="Normal 2 4 25" xfId="1684"/>
    <cellStyle name="Normal 2 4 26" xfId="1685"/>
    <cellStyle name="Normal 2 4 27" xfId="1686"/>
    <cellStyle name="Normal 2 4 28" xfId="1687"/>
    <cellStyle name="Normal 2 4 29" xfId="1688"/>
    <cellStyle name="Normal 2 4 3" xfId="1689"/>
    <cellStyle name="Normal 2 4 3 2" xfId="1690"/>
    <cellStyle name="Normal 2 4 3 3" xfId="1691"/>
    <cellStyle name="Normal 2 4 30" xfId="1692"/>
    <cellStyle name="Normal 2 4 31" xfId="1693"/>
    <cellStyle name="Normal 2 4 32" xfId="1694"/>
    <cellStyle name="Normal 2 4 33" xfId="1695"/>
    <cellStyle name="Normal 2 4 34" xfId="1696"/>
    <cellStyle name="Normal 2 4 35" xfId="1697"/>
    <cellStyle name="Normal 2 4 36" xfId="1698"/>
    <cellStyle name="Normal 2 4 37" xfId="1699"/>
    <cellStyle name="Normal 2 4 38" xfId="1700"/>
    <cellStyle name="Normal 2 4 39" xfId="1701"/>
    <cellStyle name="Normal 2 4 4" xfId="1702"/>
    <cellStyle name="Normal 2 4 40" xfId="1703"/>
    <cellStyle name="Normal 2 4 41" xfId="1704"/>
    <cellStyle name="Normal 2 4 42" xfId="1705"/>
    <cellStyle name="Normal 2 4 43" xfId="1706"/>
    <cellStyle name="Normal 2 4 44" xfId="1707"/>
    <cellStyle name="Normal 2 4 45" xfId="1708"/>
    <cellStyle name="Normal 2 4 46" xfId="1709"/>
    <cellStyle name="Normal 2 4 47" xfId="1710"/>
    <cellStyle name="Normal 2 4 48" xfId="1711"/>
    <cellStyle name="Normal 2 4 49" xfId="1712"/>
    <cellStyle name="Normal 2 4 5" xfId="1713"/>
    <cellStyle name="Normal 2 4 50" xfId="1714"/>
    <cellStyle name="Normal 2 4 51" xfId="1715"/>
    <cellStyle name="Normal 2 4 52" xfId="1716"/>
    <cellStyle name="Normal 2 4 53" xfId="1717"/>
    <cellStyle name="Normal 2 4 54" xfId="1718"/>
    <cellStyle name="Normal 2 4 55" xfId="1719"/>
    <cellStyle name="Normal 2 4 56" xfId="1720"/>
    <cellStyle name="Normal 2 4 57" xfId="1721"/>
    <cellStyle name="Normal 2 4 58" xfId="1722"/>
    <cellStyle name="Normal 2 4 59" xfId="1723"/>
    <cellStyle name="Normal 2 4 6" xfId="1724"/>
    <cellStyle name="Normal 2 4 60" xfId="1725"/>
    <cellStyle name="Normal 2 4 61" xfId="1726"/>
    <cellStyle name="Normal 2 4 62" xfId="1727"/>
    <cellStyle name="Normal 2 4 63" xfId="1728"/>
    <cellStyle name="Normal 2 4 64" xfId="1729"/>
    <cellStyle name="Normal 2 4 65" xfId="1730"/>
    <cellStyle name="Normal 2 4 66" xfId="1731"/>
    <cellStyle name="Normal 2 4 67" xfId="1732"/>
    <cellStyle name="Normal 2 4 68" xfId="1733"/>
    <cellStyle name="Normal 2 4 69" xfId="1734"/>
    <cellStyle name="Normal 2 4 7" xfId="1735"/>
    <cellStyle name="Normal 2 4 70" xfId="1736"/>
    <cellStyle name="Normal 2 4 71" xfId="1737"/>
    <cellStyle name="Normal 2 4 72" xfId="1738"/>
    <cellStyle name="Normal 2 4 73" xfId="1739"/>
    <cellStyle name="Normal 2 4 74" xfId="1740"/>
    <cellStyle name="Normal 2 4 75" xfId="1741"/>
    <cellStyle name="Normal 2 4 76" xfId="1742"/>
    <cellStyle name="Normal 2 4 77" xfId="1743"/>
    <cellStyle name="Normal 2 4 78" xfId="1744"/>
    <cellStyle name="Normal 2 4 79" xfId="1745"/>
    <cellStyle name="Normal 2 4 8" xfId="1746"/>
    <cellStyle name="Normal 2 4 80" xfId="1747"/>
    <cellStyle name="Normal 2 4 81" xfId="1748"/>
    <cellStyle name="Normal 2 4 82" xfId="1749"/>
    <cellStyle name="Normal 2 4 83" xfId="1750"/>
    <cellStyle name="Normal 2 4 84" xfId="1751"/>
    <cellStyle name="Normal 2 4 85" xfId="1752"/>
    <cellStyle name="Normal 2 4 86" xfId="1753"/>
    <cellStyle name="Normal 2 4 86 2" xfId="1754"/>
    <cellStyle name="Normal 2 4 87" xfId="1755"/>
    <cellStyle name="Normal 2 4 88" xfId="1756"/>
    <cellStyle name="Normal 2 4 89" xfId="1757"/>
    <cellStyle name="Normal 2 4 9" xfId="1758"/>
    <cellStyle name="Normal 2 4 90" xfId="1759"/>
    <cellStyle name="Normal 2 40" xfId="1760"/>
    <cellStyle name="Normal 2 41" xfId="1761"/>
    <cellStyle name="Normal 2 42" xfId="1762"/>
    <cellStyle name="Normal 2 43" xfId="1763"/>
    <cellStyle name="Normal 2 44" xfId="1764"/>
    <cellStyle name="Normal 2 45" xfId="1765"/>
    <cellStyle name="Normal 2 46" xfId="1766"/>
    <cellStyle name="Normal 2 47" xfId="1767"/>
    <cellStyle name="Normal 2 48" xfId="1768"/>
    <cellStyle name="Normal 2 49" xfId="1769"/>
    <cellStyle name="Normal 2 5" xfId="1770"/>
    <cellStyle name="Normál 2 5" xfId="1771"/>
    <cellStyle name="Normal 2 5 10" xfId="1772"/>
    <cellStyle name="Normal 2 5 11" xfId="1773"/>
    <cellStyle name="Normal 2 5 12" xfId="1774"/>
    <cellStyle name="Normal 2 5 13" xfId="1775"/>
    <cellStyle name="Normal 2 5 14" xfId="1776"/>
    <cellStyle name="Normal 2 5 15" xfId="1777"/>
    <cellStyle name="Normal 2 5 16" xfId="1778"/>
    <cellStyle name="Normal 2 5 17" xfId="1779"/>
    <cellStyle name="Normal 2 5 18" xfId="1780"/>
    <cellStyle name="Normal 2 5 19" xfId="1781"/>
    <cellStyle name="Normal 2 5 2" xfId="1782"/>
    <cellStyle name="Normal 2 5 2 2" xfId="1783"/>
    <cellStyle name="Normal 2 5 2 3" xfId="1784"/>
    <cellStyle name="Normal 2 5 2 4" xfId="1785"/>
    <cellStyle name="Normal 2 5 20" xfId="1786"/>
    <cellStyle name="Normal 2 5 21" xfId="1787"/>
    <cellStyle name="Normal 2 5 22" xfId="1788"/>
    <cellStyle name="Normal 2 5 23" xfId="1789"/>
    <cellStyle name="Normal 2 5 24" xfId="1790"/>
    <cellStyle name="Normal 2 5 25" xfId="1791"/>
    <cellStyle name="Normal 2 5 26" xfId="1792"/>
    <cellStyle name="Normal 2 5 27" xfId="1793"/>
    <cellStyle name="Normal 2 5 28" xfId="1794"/>
    <cellStyle name="Normal 2 5 29" xfId="1795"/>
    <cellStyle name="Normal 2 5 3" xfId="1796"/>
    <cellStyle name="Normal 2 5 3 2" xfId="1797"/>
    <cellStyle name="Normal 2 5 3 3" xfId="1798"/>
    <cellStyle name="Normal 2 5 30" xfId="1799"/>
    <cellStyle name="Normal 2 5 31" xfId="1800"/>
    <cellStyle name="Normal 2 5 32" xfId="1801"/>
    <cellStyle name="Normal 2 5 33" xfId="1802"/>
    <cellStyle name="Normal 2 5 34" xfId="1803"/>
    <cellStyle name="Normal 2 5 35" xfId="1804"/>
    <cellStyle name="Normal 2 5 36" xfId="1805"/>
    <cellStyle name="Normal 2 5 37" xfId="1806"/>
    <cellStyle name="Normal 2 5 38" xfId="1807"/>
    <cellStyle name="Normal 2 5 39" xfId="1808"/>
    <cellStyle name="Normal 2 5 4" xfId="1809"/>
    <cellStyle name="Normal 2 5 40" xfId="1810"/>
    <cellStyle name="Normal 2 5 41" xfId="1811"/>
    <cellStyle name="Normal 2 5 42" xfId="1812"/>
    <cellStyle name="Normal 2 5 43" xfId="1813"/>
    <cellStyle name="Normal 2 5 44" xfId="1814"/>
    <cellStyle name="Normal 2 5 45" xfId="1815"/>
    <cellStyle name="Normal 2 5 46" xfId="1816"/>
    <cellStyle name="Normal 2 5 47" xfId="1817"/>
    <cellStyle name="Normal 2 5 48" xfId="1818"/>
    <cellStyle name="Normal 2 5 49" xfId="1819"/>
    <cellStyle name="Normal 2 5 5" xfId="1820"/>
    <cellStyle name="Normal 2 5 50" xfId="1821"/>
    <cellStyle name="Normal 2 5 51" xfId="1822"/>
    <cellStyle name="Normal 2 5 52" xfId="1823"/>
    <cellStyle name="Normal 2 5 53" xfId="1824"/>
    <cellStyle name="Normal 2 5 54" xfId="1825"/>
    <cellStyle name="Normal 2 5 55" xfId="1826"/>
    <cellStyle name="Normal 2 5 56" xfId="1827"/>
    <cellStyle name="Normal 2 5 57" xfId="1828"/>
    <cellStyle name="Normal 2 5 58" xfId="1829"/>
    <cellStyle name="Normal 2 5 59" xfId="1830"/>
    <cellStyle name="Normal 2 5 6" xfId="1831"/>
    <cellStyle name="Normal 2 5 60" xfId="1832"/>
    <cellStyle name="Normal 2 5 61" xfId="1833"/>
    <cellStyle name="Normal 2 5 62" xfId="1834"/>
    <cellStyle name="Normal 2 5 63" xfId="1835"/>
    <cellStyle name="Normal 2 5 64" xfId="1836"/>
    <cellStyle name="Normal 2 5 65" xfId="1837"/>
    <cellStyle name="Normal 2 5 66" xfId="1838"/>
    <cellStyle name="Normal 2 5 67" xfId="1839"/>
    <cellStyle name="Normal 2 5 68" xfId="1840"/>
    <cellStyle name="Normal 2 5 69" xfId="1841"/>
    <cellStyle name="Normal 2 5 7" xfId="1842"/>
    <cellStyle name="Normal 2 5 70" xfId="1843"/>
    <cellStyle name="Normal 2 5 71" xfId="1844"/>
    <cellStyle name="Normal 2 5 72" xfId="1845"/>
    <cellStyle name="Normal 2 5 73" xfId="1846"/>
    <cellStyle name="Normal 2 5 74" xfId="1847"/>
    <cellStyle name="Normal 2 5 75" xfId="1848"/>
    <cellStyle name="Normal 2 5 76" xfId="1849"/>
    <cellStyle name="Normal 2 5 77" xfId="1850"/>
    <cellStyle name="Normal 2 5 78" xfId="1851"/>
    <cellStyle name="Normal 2 5 79" xfId="1852"/>
    <cellStyle name="Normal 2 5 8" xfId="1853"/>
    <cellStyle name="Normal 2 5 80" xfId="1854"/>
    <cellStyle name="Normal 2 5 81" xfId="1855"/>
    <cellStyle name="Normal 2 5 82" xfId="1856"/>
    <cellStyle name="Normal 2 5 83" xfId="1857"/>
    <cellStyle name="Normal 2 5 84" xfId="1858"/>
    <cellStyle name="Normal 2 5 85" xfId="1859"/>
    <cellStyle name="Normal 2 5 86" xfId="1860"/>
    <cellStyle name="Normal 2 5 86 2" xfId="1861"/>
    <cellStyle name="Normal 2 5 87" xfId="1862"/>
    <cellStyle name="Normal 2 5 88" xfId="1863"/>
    <cellStyle name="Normal 2 5 89" xfId="1864"/>
    <cellStyle name="Normal 2 5 9" xfId="1865"/>
    <cellStyle name="Normal 2 5 90" xfId="1866"/>
    <cellStyle name="Normal 2 50" xfId="1867"/>
    <cellStyle name="Normal 2 51" xfId="1868"/>
    <cellStyle name="Normal 2 52" xfId="1869"/>
    <cellStyle name="Normal 2 53" xfId="1870"/>
    <cellStyle name="Normal 2 54" xfId="1871"/>
    <cellStyle name="Normal 2 55" xfId="1872"/>
    <cellStyle name="Normal 2 56" xfId="1873"/>
    <cellStyle name="Normal 2 57" xfId="1874"/>
    <cellStyle name="Normal 2 58" xfId="1875"/>
    <cellStyle name="Normal 2 59" xfId="1876"/>
    <cellStyle name="Normal 2 6" xfId="1877"/>
    <cellStyle name="Normál 2 6" xfId="1878"/>
    <cellStyle name="Normal 2 6 10" xfId="1879"/>
    <cellStyle name="Normal 2 6 11" xfId="1880"/>
    <cellStyle name="Normal 2 6 12" xfId="1881"/>
    <cellStyle name="Normal 2 6 13" xfId="1882"/>
    <cellStyle name="Normal 2 6 14" xfId="1883"/>
    <cellStyle name="Normal 2 6 15" xfId="1884"/>
    <cellStyle name="Normal 2 6 16" xfId="1885"/>
    <cellStyle name="Normal 2 6 17" xfId="1886"/>
    <cellStyle name="Normal 2 6 18" xfId="1887"/>
    <cellStyle name="Normal 2 6 19" xfId="1888"/>
    <cellStyle name="Normal 2 6 2" xfId="1889"/>
    <cellStyle name="Normal 2 6 2 2" xfId="1890"/>
    <cellStyle name="Normal 2 6 2 3" xfId="1891"/>
    <cellStyle name="Normal 2 6 2 4" xfId="1892"/>
    <cellStyle name="Normal 2 6 20" xfId="1893"/>
    <cellStyle name="Normal 2 6 21" xfId="1894"/>
    <cellStyle name="Normal 2 6 22" xfId="1895"/>
    <cellStyle name="Normal 2 6 23" xfId="1896"/>
    <cellStyle name="Normal 2 6 24" xfId="1897"/>
    <cellStyle name="Normal 2 6 25" xfId="1898"/>
    <cellStyle name="Normal 2 6 26" xfId="1899"/>
    <cellStyle name="Normal 2 6 27" xfId="1900"/>
    <cellStyle name="Normal 2 6 28" xfId="1901"/>
    <cellStyle name="Normal 2 6 29" xfId="1902"/>
    <cellStyle name="Normal 2 6 3" xfId="1903"/>
    <cellStyle name="Normal 2 6 3 2" xfId="1904"/>
    <cellStyle name="Normal 2 6 3 3" xfId="1905"/>
    <cellStyle name="Normal 2 6 30" xfId="1906"/>
    <cellStyle name="Normal 2 6 31" xfId="1907"/>
    <cellStyle name="Normal 2 6 32" xfId="1908"/>
    <cellStyle name="Normal 2 6 33" xfId="1909"/>
    <cellStyle name="Normal 2 6 34" xfId="1910"/>
    <cellStyle name="Normal 2 6 35" xfId="1911"/>
    <cellStyle name="Normal 2 6 36" xfId="1912"/>
    <cellStyle name="Normal 2 6 37" xfId="1913"/>
    <cellStyle name="Normal 2 6 38" xfId="1914"/>
    <cellStyle name="Normal 2 6 39" xfId="1915"/>
    <cellStyle name="Normal 2 6 4" xfId="1916"/>
    <cellStyle name="Normal 2 6 40" xfId="1917"/>
    <cellStyle name="Normal 2 6 41" xfId="1918"/>
    <cellStyle name="Normal 2 6 42" xfId="1919"/>
    <cellStyle name="Normal 2 6 43" xfId="1920"/>
    <cellStyle name="Normal 2 6 44" xfId="1921"/>
    <cellStyle name="Normal 2 6 45" xfId="1922"/>
    <cellStyle name="Normal 2 6 46" xfId="1923"/>
    <cellStyle name="Normal 2 6 47" xfId="1924"/>
    <cellStyle name="Normal 2 6 48" xfId="1925"/>
    <cellStyle name="Normal 2 6 49" xfId="1926"/>
    <cellStyle name="Normal 2 6 5" xfId="1927"/>
    <cellStyle name="Normal 2 6 50" xfId="1928"/>
    <cellStyle name="Normal 2 6 51" xfId="1929"/>
    <cellStyle name="Normal 2 6 52" xfId="1930"/>
    <cellStyle name="Normal 2 6 53" xfId="1931"/>
    <cellStyle name="Normal 2 6 54" xfId="1932"/>
    <cellStyle name="Normal 2 6 55" xfId="1933"/>
    <cellStyle name="Normal 2 6 56" xfId="1934"/>
    <cellStyle name="Normal 2 6 57" xfId="1935"/>
    <cellStyle name="Normal 2 6 58" xfId="1936"/>
    <cellStyle name="Normal 2 6 59" xfId="1937"/>
    <cellStyle name="Normal 2 6 6" xfId="1938"/>
    <cellStyle name="Normal 2 6 60" xfId="1939"/>
    <cellStyle name="Normal 2 6 61" xfId="1940"/>
    <cellStyle name="Normal 2 6 62" xfId="1941"/>
    <cellStyle name="Normal 2 6 63" xfId="1942"/>
    <cellStyle name="Normal 2 6 64" xfId="1943"/>
    <cellStyle name="Normal 2 6 65" xfId="1944"/>
    <cellStyle name="Normal 2 6 66" xfId="1945"/>
    <cellStyle name="Normal 2 6 67" xfId="1946"/>
    <cellStyle name="Normal 2 6 68" xfId="1947"/>
    <cellStyle name="Normal 2 6 69" xfId="1948"/>
    <cellStyle name="Normal 2 6 7" xfId="1949"/>
    <cellStyle name="Normal 2 6 70" xfId="1950"/>
    <cellStyle name="Normal 2 6 71" xfId="1951"/>
    <cellStyle name="Normal 2 6 72" xfId="1952"/>
    <cellStyle name="Normal 2 6 73" xfId="1953"/>
    <cellStyle name="Normal 2 6 74" xfId="1954"/>
    <cellStyle name="Normal 2 6 75" xfId="1955"/>
    <cellStyle name="Normal 2 6 76" xfId="1956"/>
    <cellStyle name="Normal 2 6 77" xfId="1957"/>
    <cellStyle name="Normal 2 6 78" xfId="1958"/>
    <cellStyle name="Normal 2 6 79" xfId="1959"/>
    <cellStyle name="Normal 2 6 8" xfId="1960"/>
    <cellStyle name="Normal 2 6 80" xfId="1961"/>
    <cellStyle name="Normal 2 6 81" xfId="1962"/>
    <cellStyle name="Normal 2 6 82" xfId="1963"/>
    <cellStyle name="Normal 2 6 83" xfId="1964"/>
    <cellStyle name="Normal 2 6 84" xfId="1965"/>
    <cellStyle name="Normal 2 6 85" xfId="1966"/>
    <cellStyle name="Normal 2 6 86" xfId="1967"/>
    <cellStyle name="Normal 2 6 86 2" xfId="1968"/>
    <cellStyle name="Normal 2 6 87" xfId="1969"/>
    <cellStyle name="Normal 2 6 88" xfId="1970"/>
    <cellStyle name="Normal 2 6 89" xfId="1971"/>
    <cellStyle name="Normal 2 6 9" xfId="1972"/>
    <cellStyle name="Normal 2 6 90" xfId="1973"/>
    <cellStyle name="Normal 2 60" xfId="1974"/>
    <cellStyle name="Normal 2 61" xfId="1975"/>
    <cellStyle name="Normal 2 62" xfId="1976"/>
    <cellStyle name="Normal 2 63" xfId="1977"/>
    <cellStyle name="Normal 2 64" xfId="1978"/>
    <cellStyle name="Normal 2 65" xfId="1979"/>
    <cellStyle name="Normal 2 66" xfId="1980"/>
    <cellStyle name="Normal 2 67" xfId="1981"/>
    <cellStyle name="Normal 2 68" xfId="1982"/>
    <cellStyle name="Normal 2 69" xfId="1983"/>
    <cellStyle name="Normal 2 7" xfId="1984"/>
    <cellStyle name="Normál 2 7" xfId="1985"/>
    <cellStyle name="Normal 2 7 10" xfId="1986"/>
    <cellStyle name="Normal 2 7 11" xfId="1987"/>
    <cellStyle name="Normal 2 7 12" xfId="1988"/>
    <cellStyle name="Normal 2 7 13" xfId="1989"/>
    <cellStyle name="Normal 2 7 14" xfId="1990"/>
    <cellStyle name="Normal 2 7 15" xfId="1991"/>
    <cellStyle name="Normal 2 7 16" xfId="1992"/>
    <cellStyle name="Normal 2 7 17" xfId="1993"/>
    <cellStyle name="Normal 2 7 18" xfId="1994"/>
    <cellStyle name="Normal 2 7 19" xfId="1995"/>
    <cellStyle name="Normal 2 7 2" xfId="1996"/>
    <cellStyle name="Normál 2 7 2" xfId="1997"/>
    <cellStyle name="Normal 2 7 2 2" xfId="1998"/>
    <cellStyle name="Normal 2 7 2 3" xfId="1999"/>
    <cellStyle name="Normal 2 7 2 4" xfId="2000"/>
    <cellStyle name="Normal 2 7 20" xfId="2001"/>
    <cellStyle name="Normal 2 7 21" xfId="2002"/>
    <cellStyle name="Normal 2 7 22" xfId="2003"/>
    <cellStyle name="Normal 2 7 23" xfId="2004"/>
    <cellStyle name="Normal 2 7 24" xfId="2005"/>
    <cellStyle name="Normal 2 7 25" xfId="2006"/>
    <cellStyle name="Normal 2 7 26" xfId="2007"/>
    <cellStyle name="Normal 2 7 27" xfId="2008"/>
    <cellStyle name="Normal 2 7 28" xfId="2009"/>
    <cellStyle name="Normal 2 7 29" xfId="2010"/>
    <cellStyle name="Normal 2 7 3" xfId="2011"/>
    <cellStyle name="Normál 2 7 3" xfId="2012"/>
    <cellStyle name="Normal 2 7 3 2" xfId="2013"/>
    <cellStyle name="Normal 2 7 3 3" xfId="2014"/>
    <cellStyle name="Normal 2 7 30" xfId="2015"/>
    <cellStyle name="Normal 2 7 31" xfId="2016"/>
    <cellStyle name="Normal 2 7 32" xfId="2017"/>
    <cellStyle name="Normal 2 7 33" xfId="2018"/>
    <cellStyle name="Normal 2 7 34" xfId="2019"/>
    <cellStyle name="Normal 2 7 35" xfId="2020"/>
    <cellStyle name="Normal 2 7 36" xfId="2021"/>
    <cellStyle name="Normal 2 7 37" xfId="2022"/>
    <cellStyle name="Normal 2 7 38" xfId="2023"/>
    <cellStyle name="Normal 2 7 39" xfId="2024"/>
    <cellStyle name="Normal 2 7 4" xfId="2025"/>
    <cellStyle name="Normál 2 7 4" xfId="2026"/>
    <cellStyle name="Normal 2 7 40" xfId="2027"/>
    <cellStyle name="Normal 2 7 41" xfId="2028"/>
    <cellStyle name="Normal 2 7 42" xfId="2029"/>
    <cellStyle name="Normal 2 7 43" xfId="2030"/>
    <cellStyle name="Normal 2 7 44" xfId="2031"/>
    <cellStyle name="Normal 2 7 45" xfId="2032"/>
    <cellStyle name="Normal 2 7 46" xfId="2033"/>
    <cellStyle name="Normal 2 7 47" xfId="2034"/>
    <cellStyle name="Normal 2 7 48" xfId="2035"/>
    <cellStyle name="Normal 2 7 49" xfId="2036"/>
    <cellStyle name="Normal 2 7 5" xfId="2037"/>
    <cellStyle name="Normál 2 7 5" xfId="2038"/>
    <cellStyle name="Normal 2 7 50" xfId="2039"/>
    <cellStyle name="Normal 2 7 51" xfId="2040"/>
    <cellStyle name="Normal 2 7 52" xfId="2041"/>
    <cellStyle name="Normal 2 7 53" xfId="2042"/>
    <cellStyle name="Normal 2 7 54" xfId="2043"/>
    <cellStyle name="Normal 2 7 55" xfId="2044"/>
    <cellStyle name="Normal 2 7 56" xfId="2045"/>
    <cellStyle name="Normal 2 7 57" xfId="2046"/>
    <cellStyle name="Normal 2 7 58" xfId="2047"/>
    <cellStyle name="Normal 2 7 59" xfId="2048"/>
    <cellStyle name="Normal 2 7 6" xfId="2049"/>
    <cellStyle name="Normál 2 7 6" xfId="2050"/>
    <cellStyle name="Normal 2 7 60" xfId="2051"/>
    <cellStyle name="Normal 2 7 61" xfId="2052"/>
    <cellStyle name="Normal 2 7 62" xfId="2053"/>
    <cellStyle name="Normal 2 7 63" xfId="2054"/>
    <cellStyle name="Normal 2 7 64" xfId="2055"/>
    <cellStyle name="Normal 2 7 65" xfId="2056"/>
    <cellStyle name="Normal 2 7 66" xfId="2057"/>
    <cellStyle name="Normal 2 7 67" xfId="2058"/>
    <cellStyle name="Normal 2 7 68" xfId="2059"/>
    <cellStyle name="Normal 2 7 69" xfId="2060"/>
    <cellStyle name="Normal 2 7 7" xfId="2061"/>
    <cellStyle name="Normál 2 7 7" xfId="2062"/>
    <cellStyle name="Normal 2 7 70" xfId="2063"/>
    <cellStyle name="Normal 2 7 71" xfId="2064"/>
    <cellStyle name="Normal 2 7 72" xfId="2065"/>
    <cellStyle name="Normal 2 7 73" xfId="2066"/>
    <cellStyle name="Normal 2 7 74" xfId="2067"/>
    <cellStyle name="Normal 2 7 75" xfId="2068"/>
    <cellStyle name="Normal 2 7 76" xfId="2069"/>
    <cellStyle name="Normal 2 7 77" xfId="2070"/>
    <cellStyle name="Normal 2 7 78" xfId="2071"/>
    <cellStyle name="Normal 2 7 79" xfId="2072"/>
    <cellStyle name="Normal 2 7 8" xfId="2073"/>
    <cellStyle name="Normal 2 7 80" xfId="2074"/>
    <cellStyle name="Normal 2 7 81" xfId="2075"/>
    <cellStyle name="Normal 2 7 82" xfId="2076"/>
    <cellStyle name="Normal 2 7 83" xfId="2077"/>
    <cellStyle name="Normal 2 7 84" xfId="2078"/>
    <cellStyle name="Normal 2 7 85" xfId="2079"/>
    <cellStyle name="Normal 2 7 86" xfId="2080"/>
    <cellStyle name="Normal 2 7 86 2" xfId="2081"/>
    <cellStyle name="Normal 2 7 87" xfId="2082"/>
    <cellStyle name="Normal 2 7 88" xfId="2083"/>
    <cellStyle name="Normal 2 7 89" xfId="2084"/>
    <cellStyle name="Normal 2 7 9" xfId="2085"/>
    <cellStyle name="Normal 2 7 90" xfId="2086"/>
    <cellStyle name="Normal 2 70" xfId="2087"/>
    <cellStyle name="Normal 2 71" xfId="2088"/>
    <cellStyle name="Normal 2 72" xfId="2089"/>
    <cellStyle name="Normal 2 73" xfId="2090"/>
    <cellStyle name="Normal 2 74" xfId="2091"/>
    <cellStyle name="Normal 2 75" xfId="2092"/>
    <cellStyle name="Normal 2 76" xfId="2093"/>
    <cellStyle name="Normal 2 77" xfId="2094"/>
    <cellStyle name="Normal 2 78" xfId="2095"/>
    <cellStyle name="Normal 2 79" xfId="2096"/>
    <cellStyle name="Normal 2 8" xfId="2097"/>
    <cellStyle name="Normál 2 8" xfId="2098"/>
    <cellStyle name="Normal 2 8 10" xfId="2099"/>
    <cellStyle name="Normal 2 8 11" xfId="2100"/>
    <cellStyle name="Normal 2 8 12" xfId="2101"/>
    <cellStyle name="Normal 2 8 13" xfId="2102"/>
    <cellStyle name="Normal 2 8 14" xfId="2103"/>
    <cellStyle name="Normal 2 8 15" xfId="2104"/>
    <cellStyle name="Normal 2 8 16" xfId="2105"/>
    <cellStyle name="Normal 2 8 17" xfId="2106"/>
    <cellStyle name="Normal 2 8 18" xfId="2107"/>
    <cellStyle name="Normal 2 8 19" xfId="2108"/>
    <cellStyle name="Normal 2 8 2" xfId="2109"/>
    <cellStyle name="Normál 2 8 2" xfId="2110"/>
    <cellStyle name="Normal 2 8 20" xfId="2111"/>
    <cellStyle name="Normal 2 8 21" xfId="2112"/>
    <cellStyle name="Normal 2 8 22" xfId="2113"/>
    <cellStyle name="Normal 2 8 23" xfId="2114"/>
    <cellStyle name="Normal 2 8 24" xfId="2115"/>
    <cellStyle name="Normal 2 8 25" xfId="2116"/>
    <cellStyle name="Normal 2 8 26" xfId="2117"/>
    <cellStyle name="Normal 2 8 27" xfId="2118"/>
    <cellStyle name="Normal 2 8 28" xfId="2119"/>
    <cellStyle name="Normal 2 8 29" xfId="2120"/>
    <cellStyle name="Normal 2 8 3" xfId="2121"/>
    <cellStyle name="Normál 2 8 3" xfId="2122"/>
    <cellStyle name="Normal 2 8 30" xfId="2123"/>
    <cellStyle name="Normal 2 8 31" xfId="2124"/>
    <cellStyle name="Normal 2 8 32" xfId="2125"/>
    <cellStyle name="Normal 2 8 33" xfId="2126"/>
    <cellStyle name="Normal 2 8 34" xfId="2127"/>
    <cellStyle name="Normal 2 8 35" xfId="2128"/>
    <cellStyle name="Normal 2 8 36" xfId="2129"/>
    <cellStyle name="Normal 2 8 37" xfId="2130"/>
    <cellStyle name="Normal 2 8 38" xfId="2131"/>
    <cellStyle name="Normal 2 8 39" xfId="2132"/>
    <cellStyle name="Normal 2 8 4" xfId="2133"/>
    <cellStyle name="Normál 2 8 4" xfId="2134"/>
    <cellStyle name="Normal 2 8 40" xfId="2135"/>
    <cellStyle name="Normal 2 8 41" xfId="2136"/>
    <cellStyle name="Normal 2 8 42" xfId="2137"/>
    <cellStyle name="Normal 2 8 43" xfId="2138"/>
    <cellStyle name="Normal 2 8 44" xfId="2139"/>
    <cellStyle name="Normal 2 8 45" xfId="2140"/>
    <cellStyle name="Normal 2 8 46" xfId="2141"/>
    <cellStyle name="Normal 2 8 47" xfId="2142"/>
    <cellStyle name="Normal 2 8 48" xfId="2143"/>
    <cellStyle name="Normal 2 8 49" xfId="2144"/>
    <cellStyle name="Normal 2 8 5" xfId="2145"/>
    <cellStyle name="Normal 2 8 50" xfId="2146"/>
    <cellStyle name="Normal 2 8 51" xfId="2147"/>
    <cellStyle name="Normal 2 8 52" xfId="2148"/>
    <cellStyle name="Normal 2 8 53" xfId="2149"/>
    <cellStyle name="Normal 2 8 54" xfId="2150"/>
    <cellStyle name="Normal 2 8 55" xfId="2151"/>
    <cellStyle name="Normal 2 8 56" xfId="2152"/>
    <cellStyle name="Normal 2 8 57" xfId="2153"/>
    <cellStyle name="Normal 2 8 58" xfId="2154"/>
    <cellStyle name="Normal 2 8 59" xfId="2155"/>
    <cellStyle name="Normal 2 8 6" xfId="2156"/>
    <cellStyle name="Normal 2 8 60" xfId="2157"/>
    <cellStyle name="Normal 2 8 61" xfId="2158"/>
    <cellStyle name="Normal 2 8 62" xfId="2159"/>
    <cellStyle name="Normal 2 8 63" xfId="2160"/>
    <cellStyle name="Normal 2 8 64" xfId="2161"/>
    <cellStyle name="Normal 2 8 65" xfId="2162"/>
    <cellStyle name="Normal 2 8 66" xfId="2163"/>
    <cellStyle name="Normal 2 8 67" xfId="2164"/>
    <cellStyle name="Normal 2 8 68" xfId="2165"/>
    <cellStyle name="Normal 2 8 69" xfId="2166"/>
    <cellStyle name="Normal 2 8 7" xfId="2167"/>
    <cellStyle name="Normal 2 8 70" xfId="2168"/>
    <cellStyle name="Normal 2 8 71" xfId="2169"/>
    <cellStyle name="Normal 2 8 72" xfId="2170"/>
    <cellStyle name="Normal 2 8 73" xfId="2171"/>
    <cellStyle name="Normal 2 8 74" xfId="2172"/>
    <cellStyle name="Normal 2 8 75" xfId="2173"/>
    <cellStyle name="Normal 2 8 76" xfId="2174"/>
    <cellStyle name="Normal 2 8 77" xfId="2175"/>
    <cellStyle name="Normal 2 8 78" xfId="2176"/>
    <cellStyle name="Normal 2 8 79" xfId="2177"/>
    <cellStyle name="Normal 2 8 8" xfId="2178"/>
    <cellStyle name="Normal 2 8 80" xfId="2179"/>
    <cellStyle name="Normal 2 8 81" xfId="2180"/>
    <cellStyle name="Normal 2 8 82" xfId="2181"/>
    <cellStyle name="Normal 2 8 83" xfId="2182"/>
    <cellStyle name="Normal 2 8 84" xfId="2183"/>
    <cellStyle name="Normal 2 8 85" xfId="2184"/>
    <cellStyle name="Normal 2 8 85 2" xfId="2185"/>
    <cellStyle name="Normal 2 8 86" xfId="2186"/>
    <cellStyle name="Normal 2 8 87" xfId="2187"/>
    <cellStyle name="Normal 2 8 88" xfId="2188"/>
    <cellStyle name="Normal 2 8 89" xfId="2189"/>
    <cellStyle name="Normal 2 8 9" xfId="2190"/>
    <cellStyle name="Normal 2 9" xfId="2191"/>
    <cellStyle name="Normál 2 9" xfId="2192"/>
    <cellStyle name="Normal 2 9 10" xfId="2193"/>
    <cellStyle name="Normal 2 9 11" xfId="2194"/>
    <cellStyle name="Normal 2 9 12" xfId="2195"/>
    <cellStyle name="Normal 2 9 13" xfId="2196"/>
    <cellStyle name="Normal 2 9 14" xfId="2197"/>
    <cellStyle name="Normal 2 9 15" xfId="2198"/>
    <cellStyle name="Normal 2 9 16" xfId="2199"/>
    <cellStyle name="Normal 2 9 17" xfId="2200"/>
    <cellStyle name="Normal 2 9 18" xfId="2201"/>
    <cellStyle name="Normal 2 9 19" xfId="2202"/>
    <cellStyle name="Normal 2 9 2" xfId="2203"/>
    <cellStyle name="Normal 2 9 20" xfId="2204"/>
    <cellStyle name="Normal 2 9 21" xfId="2205"/>
    <cellStyle name="Normal 2 9 22" xfId="2206"/>
    <cellStyle name="Normal 2 9 23" xfId="2207"/>
    <cellStyle name="Normal 2 9 24" xfId="2208"/>
    <cellStyle name="Normal 2 9 25" xfId="2209"/>
    <cellStyle name="Normal 2 9 26" xfId="2210"/>
    <cellStyle name="Normal 2 9 27" xfId="2211"/>
    <cellStyle name="Normal 2 9 28" xfId="2212"/>
    <cellStyle name="Normal 2 9 29" xfId="2213"/>
    <cellStyle name="Normal 2 9 3" xfId="2214"/>
    <cellStyle name="Normal 2 9 30" xfId="2215"/>
    <cellStyle name="Normal 2 9 31" xfId="2216"/>
    <cellStyle name="Normal 2 9 31 2" xfId="2217"/>
    <cellStyle name="Normal 2 9 32" xfId="2218"/>
    <cellStyle name="Normal 2 9 32 2" xfId="2219"/>
    <cellStyle name="Normal 2 9 33" xfId="2220"/>
    <cellStyle name="Normal 2 9 33 2" xfId="2221"/>
    <cellStyle name="Normal 2 9 34" xfId="2222"/>
    <cellStyle name="Normal 2 9 35" xfId="2223"/>
    <cellStyle name="Normal 2 9 36" xfId="2224"/>
    <cellStyle name="Normal 2 9 37" xfId="2225"/>
    <cellStyle name="Normal 2 9 38" xfId="2226"/>
    <cellStyle name="Normal 2 9 39" xfId="2227"/>
    <cellStyle name="Normal 2 9 4" xfId="2228"/>
    <cellStyle name="Normal 2 9 40" xfId="2229"/>
    <cellStyle name="Normal 2 9 41" xfId="2230"/>
    <cellStyle name="Normal 2 9 42" xfId="2231"/>
    <cellStyle name="Normal 2 9 43" xfId="2232"/>
    <cellStyle name="Normal 2 9 44" xfId="2233"/>
    <cellStyle name="Normal 2 9 45" xfId="2234"/>
    <cellStyle name="Normal 2 9 46" xfId="2235"/>
    <cellStyle name="Normal 2 9 47" xfId="2236"/>
    <cellStyle name="Normal 2 9 48" xfId="2237"/>
    <cellStyle name="Normal 2 9 49" xfId="2238"/>
    <cellStyle name="Normal 2 9 5" xfId="2239"/>
    <cellStyle name="Normal 2 9 50" xfId="2240"/>
    <cellStyle name="Normal 2 9 51" xfId="2241"/>
    <cellStyle name="Normal 2 9 52" xfId="2242"/>
    <cellStyle name="Normal 2 9 53" xfId="2243"/>
    <cellStyle name="Normal 2 9 54" xfId="2244"/>
    <cellStyle name="Normal 2 9 55" xfId="2245"/>
    <cellStyle name="Normal 2 9 56" xfId="2246"/>
    <cellStyle name="Normal 2 9 57" xfId="2247"/>
    <cellStyle name="Normal 2 9 58" xfId="2248"/>
    <cellStyle name="Normal 2 9 59" xfId="2249"/>
    <cellStyle name="Normal 2 9 6" xfId="2250"/>
    <cellStyle name="Normal 2 9 60" xfId="2251"/>
    <cellStyle name="Normal 2 9 61" xfId="2252"/>
    <cellStyle name="Normal 2 9 62" xfId="2253"/>
    <cellStyle name="Normal 2 9 63" xfId="2254"/>
    <cellStyle name="Normal 2 9 64" xfId="2255"/>
    <cellStyle name="Normal 2 9 65" xfId="2256"/>
    <cellStyle name="Normal 2 9 66" xfId="2257"/>
    <cellStyle name="Normal 2 9 67" xfId="2258"/>
    <cellStyle name="Normal 2 9 68" xfId="2259"/>
    <cellStyle name="Normal 2 9 69" xfId="2260"/>
    <cellStyle name="Normal 2 9 7" xfId="2261"/>
    <cellStyle name="Normal 2 9 70" xfId="2262"/>
    <cellStyle name="Normal 2 9 71" xfId="2263"/>
    <cellStyle name="Normal 2 9 72" xfId="2264"/>
    <cellStyle name="Normal 2 9 73" xfId="2265"/>
    <cellStyle name="Normal 2 9 74" xfId="2266"/>
    <cellStyle name="Normal 2 9 75" xfId="2267"/>
    <cellStyle name="Normal 2 9 76" xfId="2268"/>
    <cellStyle name="Normal 2 9 77" xfId="2269"/>
    <cellStyle name="Normal 2 9 78" xfId="2270"/>
    <cellStyle name="Normal 2 9 79" xfId="2271"/>
    <cellStyle name="Normal 2 9 8" xfId="2272"/>
    <cellStyle name="Normal 2 9 80" xfId="2273"/>
    <cellStyle name="Normal 2 9 81" xfId="2274"/>
    <cellStyle name="Normal 2 9 82" xfId="2275"/>
    <cellStyle name="Normal 2 9 83" xfId="2276"/>
    <cellStyle name="Normal 2 9 83 2" xfId="2277"/>
    <cellStyle name="Normal 2 9 84" xfId="2278"/>
    <cellStyle name="Normal 2 9 85" xfId="2279"/>
    <cellStyle name="Normal 2 9 86" xfId="2280"/>
    <cellStyle name="Normal 2 9 87" xfId="2281"/>
    <cellStyle name="Normal 2 9 9" xfId="2282"/>
    <cellStyle name="Normal 3" xfId="2283"/>
    <cellStyle name="Normál 3" xfId="2284"/>
    <cellStyle name="Normál 3 2" xfId="2285"/>
    <cellStyle name="Normál 3 2 2" xfId="2286"/>
    <cellStyle name="Normál 3 3" xfId="2287"/>
    <cellStyle name="Normál 3 3 2" xfId="2288"/>
    <cellStyle name="Normál 3 3 3" xfId="2289"/>
    <cellStyle name="Normál 3 3 4" xfId="2290"/>
    <cellStyle name="Normál 3 4" xfId="2291"/>
    <cellStyle name="Normál 3 5" xfId="2292"/>
    <cellStyle name="Normál 3 6" xfId="2293"/>
    <cellStyle name="Normal 4" xfId="2294"/>
    <cellStyle name="Normál 4" xfId="2295"/>
    <cellStyle name="Normál 4 2" xfId="2296"/>
    <cellStyle name="Normál 4 3" xfId="2297"/>
    <cellStyle name="Normál 4 4" xfId="2298"/>
    <cellStyle name="Normál 4 4 2" xfId="2299"/>
    <cellStyle name="Normál 4 5" xfId="2300"/>
    <cellStyle name="Normal 5" xfId="2301"/>
    <cellStyle name="Normál 5" xfId="2302"/>
    <cellStyle name="Normál 5 2" xfId="2303"/>
    <cellStyle name="Normál 5 3" xfId="2304"/>
    <cellStyle name="Normál 5 3 2" xfId="2305"/>
    <cellStyle name="Normál 5 4" xfId="2306"/>
    <cellStyle name="Normál 5 4 2" xfId="2307"/>
    <cellStyle name="Normál 6" xfId="2308"/>
    <cellStyle name="Normál 6 2" xfId="2309"/>
    <cellStyle name="Normál 6 2 2" xfId="2310"/>
    <cellStyle name="Normál 6 2 3" xfId="2311"/>
    <cellStyle name="Normál 6 3" xfId="2312"/>
    <cellStyle name="Normál 6 4" xfId="2313"/>
    <cellStyle name="Normál 7" xfId="2314"/>
    <cellStyle name="Normál 7 2" xfId="2315"/>
    <cellStyle name="Normál 8" xfId="2316"/>
    <cellStyle name="Normál 8 2" xfId="2317"/>
    <cellStyle name="Normál 8 2 2" xfId="2318"/>
    <cellStyle name="Normál 8 2 3" xfId="2319"/>
    <cellStyle name="Normál 8 3" xfId="2320"/>
    <cellStyle name="Normál 8 3 2" xfId="2321"/>
    <cellStyle name="Normál 8 4" xfId="2322"/>
    <cellStyle name="Normál 8 4 2" xfId="2323"/>
    <cellStyle name="Normál 8 5" xfId="2324"/>
    <cellStyle name="Normál 9" xfId="2325"/>
    <cellStyle name="Normál 9 2" xfId="2326"/>
    <cellStyle name="Normál 9 3" xfId="2327"/>
    <cellStyle name="Normál_Étlap 2012 30" xfId="2328"/>
    <cellStyle name="Note" xfId="2329"/>
    <cellStyle name="Note 2" xfId="2330"/>
    <cellStyle name="Note 2 2" xfId="2331"/>
    <cellStyle name="Note 2 2 2" xfId="2332"/>
    <cellStyle name="Note 2 3" xfId="2333"/>
    <cellStyle name="Note 2 3 2" xfId="2334"/>
    <cellStyle name="Note 3" xfId="2335"/>
    <cellStyle name="Note 3 2" xfId="2336"/>
    <cellStyle name="Note 4" xfId="2337"/>
    <cellStyle name="Note 5" xfId="2338"/>
    <cellStyle name="Output" xfId="2339"/>
    <cellStyle name="Output 2" xfId="2340"/>
    <cellStyle name="Output 3" xfId="2341"/>
    <cellStyle name="Output 3 2" xfId="2342"/>
    <cellStyle name="Output 4" xfId="2343"/>
    <cellStyle name="Összesen" xfId="2344"/>
    <cellStyle name="Összesen 2" xfId="2345"/>
    <cellStyle name="Összesen 2 2" xfId="2346"/>
    <cellStyle name="Összesen 2 3" xfId="2347"/>
    <cellStyle name="Összesen 3" xfId="2348"/>
    <cellStyle name="Összesen 3 2" xfId="2349"/>
    <cellStyle name="Összesen 4" xfId="2350"/>
    <cellStyle name="Currency" xfId="2351"/>
    <cellStyle name="Currency [0]" xfId="2352"/>
    <cellStyle name="Pénznem 2" xfId="2353"/>
    <cellStyle name="Pénznem 3" xfId="2354"/>
    <cellStyle name="Result" xfId="2355"/>
    <cellStyle name="Result 2" xfId="2356"/>
    <cellStyle name="Result2" xfId="2357"/>
    <cellStyle name="Result2 2" xfId="2358"/>
    <cellStyle name="Rossz" xfId="2359"/>
    <cellStyle name="Rossz 2" xfId="2360"/>
    <cellStyle name="Rossz 2 2" xfId="2361"/>
    <cellStyle name="Rossz 2 3" xfId="2362"/>
    <cellStyle name="Rossz 3" xfId="2363"/>
    <cellStyle name="Rossz 3 2" xfId="2364"/>
    <cellStyle name="Rossz 4" xfId="2365"/>
    <cellStyle name="Rossz 4 2" xfId="2366"/>
    <cellStyle name="Semleges" xfId="2367"/>
    <cellStyle name="Semleges 2" xfId="2368"/>
    <cellStyle name="Semleges 2 2" xfId="2369"/>
    <cellStyle name="Semleges 2 3" xfId="2370"/>
    <cellStyle name="Semleges 3" xfId="2371"/>
    <cellStyle name="Semleges 3 2" xfId="2372"/>
    <cellStyle name="Semleges 4" xfId="2373"/>
    <cellStyle name="Semleges 4 2" xfId="2374"/>
    <cellStyle name="Status" xfId="2375"/>
    <cellStyle name="Számítás" xfId="2376"/>
    <cellStyle name="Számítás 2" xfId="2377"/>
    <cellStyle name="Számítás 2 2" xfId="2378"/>
    <cellStyle name="Számítás 2 3" xfId="2379"/>
    <cellStyle name="Számítás 3" xfId="2380"/>
    <cellStyle name="Számítás 3 2" xfId="2381"/>
    <cellStyle name="Számítás 4" xfId="2382"/>
    <cellStyle name="Számítás 4 2" xfId="2383"/>
    <cellStyle name="Percent" xfId="2384"/>
    <cellStyle name="Százalék 2" xfId="2385"/>
    <cellStyle name="Text" xfId="2386"/>
    <cellStyle name="Title" xfId="2387"/>
    <cellStyle name="Title 2" xfId="2388"/>
    <cellStyle name="Title 3" xfId="2389"/>
    <cellStyle name="Title 3 2" xfId="2390"/>
    <cellStyle name="Title 4" xfId="2391"/>
    <cellStyle name="Total" xfId="2392"/>
    <cellStyle name="Total 2" xfId="2393"/>
    <cellStyle name="Total 3" xfId="2394"/>
    <cellStyle name="Total 3 2" xfId="2395"/>
    <cellStyle name="Total 4" xfId="2396"/>
    <cellStyle name="Warning" xfId="2397"/>
    <cellStyle name="Warning Text" xfId="2398"/>
    <cellStyle name="Warning Text 2" xfId="2399"/>
    <cellStyle name="Warning Text 3" xfId="2400"/>
    <cellStyle name="Warning Text 3 2" xfId="2401"/>
    <cellStyle name="Warning Text 4" xfId="24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12</xdr:col>
      <xdr:colOff>19050</xdr:colOff>
      <xdr:row>0</xdr:row>
      <xdr:rowOff>1724025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49692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letal.hu" TargetMode="External" /><Relationship Id="rId2" Type="http://schemas.openxmlformats.org/officeDocument/2006/relationships/hyperlink" Target="http://www.teletal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zoomScale="60" zoomScaleNormal="60" zoomScaleSheetLayoutView="55" zoomScalePageLayoutView="0" workbookViewId="0" topLeftCell="A88">
      <selection activeCell="E96" sqref="E96"/>
    </sheetView>
  </sheetViews>
  <sheetFormatPr defaultColWidth="9.140625" defaultRowHeight="12.75"/>
  <cols>
    <col min="1" max="1" width="6.421875" style="10" customWidth="1"/>
    <col min="2" max="2" width="22.28125" style="1" customWidth="1"/>
    <col min="3" max="3" width="26.57421875" style="1" customWidth="1"/>
    <col min="4" max="4" width="7.8515625" style="2" customWidth="1"/>
    <col min="5" max="5" width="26.57421875" style="1" customWidth="1"/>
    <col min="6" max="6" width="7.8515625" style="2" customWidth="1"/>
    <col min="7" max="7" width="26.57421875" style="1" customWidth="1"/>
    <col min="8" max="8" width="7.8515625" style="2" customWidth="1"/>
    <col min="9" max="9" width="26.57421875" style="1" customWidth="1"/>
    <col min="10" max="10" width="9.28125" style="3" customWidth="1"/>
    <col min="11" max="11" width="26.57421875" style="1" customWidth="1"/>
    <col min="12" max="12" width="7.8515625" style="3" customWidth="1"/>
    <col min="13" max="13" width="30.8515625" style="4" customWidth="1"/>
    <col min="14" max="14" width="6.7109375" style="1" customWidth="1"/>
    <col min="15" max="15" width="23.28125" style="1" customWidth="1"/>
    <col min="16" max="16" width="15.57421875" style="1" customWidth="1"/>
    <col min="17" max="17" width="36.421875" style="1" customWidth="1"/>
    <col min="18" max="18" width="13.28125" style="1" customWidth="1"/>
    <col min="19" max="19" width="17.7109375" style="1" customWidth="1"/>
    <col min="20" max="16384" width="9.140625" style="1" customWidth="1"/>
  </cols>
  <sheetData>
    <row r="1" spans="1:13" ht="136.5" customHeight="1" thickBot="1">
      <c r="A1" s="5"/>
      <c r="B1" s="6"/>
      <c r="C1" s="6"/>
      <c r="D1" s="7"/>
      <c r="E1" s="6"/>
      <c r="F1" s="7"/>
      <c r="G1" s="6"/>
      <c r="H1" s="7"/>
      <c r="I1" s="6"/>
      <c r="J1" s="8"/>
      <c r="K1" s="6"/>
      <c r="L1" s="8"/>
      <c r="M1" s="9"/>
    </row>
    <row r="2" spans="1:15" s="10" customFormat="1" ht="17.25" customHeight="1" thickBot="1">
      <c r="A2" s="362" t="s">
        <v>529</v>
      </c>
      <c r="B2" s="362"/>
      <c r="C2" s="363" t="s">
        <v>530</v>
      </c>
      <c r="D2" s="364"/>
      <c r="E2" s="363" t="s">
        <v>531</v>
      </c>
      <c r="F2" s="364"/>
      <c r="G2" s="363" t="s">
        <v>532</v>
      </c>
      <c r="H2" s="364"/>
      <c r="I2" s="363" t="s">
        <v>533</v>
      </c>
      <c r="J2" s="364"/>
      <c r="K2" s="363" t="s">
        <v>534</v>
      </c>
      <c r="L2" s="364"/>
      <c r="M2" s="175"/>
      <c r="N2" s="375"/>
      <c r="O2" s="375"/>
    </row>
    <row r="3" spans="1:13" s="10" customFormat="1" ht="45" customHeight="1">
      <c r="A3" s="11" t="s">
        <v>0</v>
      </c>
      <c r="B3" s="12" t="s">
        <v>244</v>
      </c>
      <c r="C3" s="179" t="s">
        <v>102</v>
      </c>
      <c r="D3" s="180">
        <f>+Árak!C2</f>
        <v>265</v>
      </c>
      <c r="E3" s="179" t="s">
        <v>381</v>
      </c>
      <c r="F3" s="180">
        <f>+Árak!D2</f>
        <v>265</v>
      </c>
      <c r="G3" s="179" t="s">
        <v>103</v>
      </c>
      <c r="H3" s="180">
        <f>+Árak!E2</f>
        <v>265</v>
      </c>
      <c r="I3" s="179" t="s">
        <v>104</v>
      </c>
      <c r="J3" s="165">
        <f>+Árak!F2</f>
        <v>265</v>
      </c>
      <c r="K3" s="164" t="s">
        <v>105</v>
      </c>
      <c r="L3" s="165">
        <f>+Árak!G2</f>
        <v>265</v>
      </c>
      <c r="M3" s="366"/>
    </row>
    <row r="4" spans="1:13" s="10" customFormat="1" ht="39.75" customHeight="1">
      <c r="A4" s="13" t="s">
        <v>1</v>
      </c>
      <c r="B4" s="12" t="s">
        <v>244</v>
      </c>
      <c r="C4" s="179" t="s">
        <v>106</v>
      </c>
      <c r="D4" s="180">
        <f>+Árak!C3</f>
        <v>290</v>
      </c>
      <c r="E4" s="179" t="s">
        <v>107</v>
      </c>
      <c r="F4" s="180">
        <f>+Árak!D3</f>
        <v>275</v>
      </c>
      <c r="G4" s="179" t="s">
        <v>298</v>
      </c>
      <c r="H4" s="180">
        <f>+Árak!E3</f>
        <v>325</v>
      </c>
      <c r="I4" s="179" t="s">
        <v>382</v>
      </c>
      <c r="J4" s="165">
        <f>+Árak!F3</f>
        <v>285</v>
      </c>
      <c r="K4" s="164" t="s">
        <v>108</v>
      </c>
      <c r="L4" s="165">
        <f>+Árak!G3</f>
        <v>290</v>
      </c>
      <c r="M4" s="366"/>
    </row>
    <row r="5" spans="1:14" ht="87.75" customHeight="1">
      <c r="A5" s="14" t="s">
        <v>2</v>
      </c>
      <c r="B5" s="15" t="s">
        <v>3</v>
      </c>
      <c r="C5" s="179" t="s">
        <v>171</v>
      </c>
      <c r="D5" s="180">
        <f>+Árak!C4</f>
        <v>755</v>
      </c>
      <c r="E5" s="179" t="s">
        <v>168</v>
      </c>
      <c r="F5" s="180">
        <f>+Árak!D4</f>
        <v>760</v>
      </c>
      <c r="G5" s="179" t="s">
        <v>169</v>
      </c>
      <c r="H5" s="180">
        <f>+Árak!E4</f>
        <v>795</v>
      </c>
      <c r="I5" s="179" t="s">
        <v>254</v>
      </c>
      <c r="J5" s="181">
        <f>+Árak!F4</f>
        <v>805</v>
      </c>
      <c r="K5" s="179" t="s">
        <v>170</v>
      </c>
      <c r="L5" s="165">
        <f>+Árak!G4</f>
        <v>755</v>
      </c>
      <c r="M5" s="366"/>
      <c r="N5" s="10"/>
    </row>
    <row r="6" spans="1:14" ht="87" customHeight="1">
      <c r="A6" s="16" t="s">
        <v>4</v>
      </c>
      <c r="B6" s="17" t="s">
        <v>3</v>
      </c>
      <c r="C6" s="179" t="s">
        <v>109</v>
      </c>
      <c r="D6" s="180">
        <f>+Árak!C5</f>
        <v>820</v>
      </c>
      <c r="E6" s="179" t="s">
        <v>167</v>
      </c>
      <c r="F6" s="180">
        <f>+Árak!D5</f>
        <v>815</v>
      </c>
      <c r="G6" s="179" t="s">
        <v>110</v>
      </c>
      <c r="H6" s="180">
        <f>+Árak!E5</f>
        <v>820</v>
      </c>
      <c r="I6" s="179" t="s">
        <v>166</v>
      </c>
      <c r="J6" s="181">
        <f>+Árak!F5</f>
        <v>775</v>
      </c>
      <c r="K6" s="179" t="s">
        <v>248</v>
      </c>
      <c r="L6" s="165">
        <f>+Árak!G5</f>
        <v>925</v>
      </c>
      <c r="M6" s="366"/>
      <c r="N6" s="176"/>
    </row>
    <row r="7" spans="1:14" ht="67.5" customHeight="1">
      <c r="A7" s="16" t="s">
        <v>5</v>
      </c>
      <c r="B7" s="17" t="s">
        <v>3</v>
      </c>
      <c r="C7" s="179" t="s">
        <v>165</v>
      </c>
      <c r="D7" s="180">
        <f>+Árak!C6</f>
        <v>840</v>
      </c>
      <c r="E7" s="179" t="s">
        <v>164</v>
      </c>
      <c r="F7" s="180">
        <f>+Árak!D6</f>
        <v>830</v>
      </c>
      <c r="G7" s="179" t="s">
        <v>299</v>
      </c>
      <c r="H7" s="180">
        <f>+Árak!E6</f>
        <v>770</v>
      </c>
      <c r="I7" s="164" t="s">
        <v>383</v>
      </c>
      <c r="J7" s="181">
        <f>+Árak!F6</f>
        <v>820</v>
      </c>
      <c r="K7" s="179" t="s">
        <v>163</v>
      </c>
      <c r="L7" s="165">
        <f>+Árak!G6</f>
        <v>740</v>
      </c>
      <c r="M7" s="366"/>
      <c r="N7" s="176"/>
    </row>
    <row r="8" spans="1:13" ht="59.25" customHeight="1">
      <c r="A8" s="16" t="s">
        <v>6</v>
      </c>
      <c r="B8" s="17" t="s">
        <v>7</v>
      </c>
      <c r="C8" s="179" t="s">
        <v>161</v>
      </c>
      <c r="D8" s="180">
        <f>+Árak!C7</f>
        <v>895</v>
      </c>
      <c r="E8" s="179" t="s">
        <v>160</v>
      </c>
      <c r="F8" s="180">
        <f>+Árak!D7</f>
        <v>905</v>
      </c>
      <c r="G8" s="179" t="s">
        <v>162</v>
      </c>
      <c r="H8" s="180">
        <f>+Árak!E7</f>
        <v>895</v>
      </c>
      <c r="I8" s="179" t="s">
        <v>208</v>
      </c>
      <c r="J8" s="181">
        <f>+Árak!F7</f>
        <v>1310</v>
      </c>
      <c r="K8" s="179" t="s">
        <v>111</v>
      </c>
      <c r="L8" s="165">
        <f>+Árak!G7</f>
        <v>935</v>
      </c>
      <c r="M8" s="366"/>
    </row>
    <row r="9" spans="1:13" ht="69" customHeight="1">
      <c r="A9" s="18" t="s">
        <v>8</v>
      </c>
      <c r="B9" s="19" t="s">
        <v>9</v>
      </c>
      <c r="C9" s="179" t="s">
        <v>255</v>
      </c>
      <c r="D9" s="180">
        <f>+Árak!C8</f>
        <v>1695</v>
      </c>
      <c r="E9" s="179" t="s">
        <v>300</v>
      </c>
      <c r="F9" s="180">
        <f>+Árak!D8</f>
        <v>1890</v>
      </c>
      <c r="G9" s="179" t="s">
        <v>301</v>
      </c>
      <c r="H9" s="180">
        <f>+Árak!E8</f>
        <v>1775</v>
      </c>
      <c r="I9" s="179" t="s">
        <v>351</v>
      </c>
      <c r="J9" s="181">
        <f>+Árak!F8</f>
        <v>1780</v>
      </c>
      <c r="K9" s="179" t="s">
        <v>112</v>
      </c>
      <c r="L9" s="165">
        <f>+Árak!G8</f>
        <v>1795</v>
      </c>
      <c r="M9" s="366"/>
    </row>
    <row r="10" spans="1:13" ht="99.75" customHeight="1">
      <c r="A10" s="20" t="s">
        <v>10</v>
      </c>
      <c r="B10" s="21" t="s">
        <v>11</v>
      </c>
      <c r="C10" s="179" t="s">
        <v>256</v>
      </c>
      <c r="D10" s="180">
        <f>+Árak!C9</f>
        <v>825</v>
      </c>
      <c r="E10" s="179" t="s">
        <v>157</v>
      </c>
      <c r="F10" s="180">
        <f>+Árak!D9</f>
        <v>785</v>
      </c>
      <c r="G10" s="179" t="s">
        <v>156</v>
      </c>
      <c r="H10" s="180">
        <f>+Árak!E9</f>
        <v>970</v>
      </c>
      <c r="I10" s="179" t="s">
        <v>158</v>
      </c>
      <c r="J10" s="181">
        <f>+Árak!F9</f>
        <v>745</v>
      </c>
      <c r="K10" s="179" t="s">
        <v>159</v>
      </c>
      <c r="L10" s="165">
        <f>+Árak!G9</f>
        <v>790</v>
      </c>
      <c r="M10" s="366"/>
    </row>
    <row r="11" spans="1:13" ht="39.75" customHeight="1">
      <c r="A11" s="22" t="s">
        <v>12</v>
      </c>
      <c r="B11" s="114" t="s">
        <v>13</v>
      </c>
      <c r="C11" s="329" t="s">
        <v>302</v>
      </c>
      <c r="D11" s="338">
        <f>+Árak!C10</f>
        <v>1645</v>
      </c>
      <c r="E11" s="179" t="s">
        <v>115</v>
      </c>
      <c r="F11" s="338">
        <f>+Árak!D10</f>
        <v>1560</v>
      </c>
      <c r="G11" s="179" t="s">
        <v>332</v>
      </c>
      <c r="H11" s="338">
        <f>+Árak!E10</f>
        <v>1640</v>
      </c>
      <c r="I11" s="329" t="s">
        <v>303</v>
      </c>
      <c r="J11" s="339">
        <f>+Árak!F10</f>
        <v>1605</v>
      </c>
      <c r="K11" s="179" t="s">
        <v>268</v>
      </c>
      <c r="L11" s="341">
        <f>+Árak!G10</f>
        <v>1450</v>
      </c>
      <c r="M11" s="366"/>
    </row>
    <row r="12" spans="1:13" ht="51.75" customHeight="1">
      <c r="A12" s="23"/>
      <c r="B12" s="115"/>
      <c r="C12" s="330"/>
      <c r="D12" s="338"/>
      <c r="E12" s="179" t="s">
        <v>330</v>
      </c>
      <c r="F12" s="338"/>
      <c r="G12" s="179" t="s">
        <v>333</v>
      </c>
      <c r="H12" s="338"/>
      <c r="I12" s="330"/>
      <c r="J12" s="339"/>
      <c r="K12" s="179" t="s">
        <v>269</v>
      </c>
      <c r="L12" s="341"/>
      <c r="M12" s="366"/>
    </row>
    <row r="13" spans="1:13" ht="69" customHeight="1">
      <c r="A13" s="24"/>
      <c r="B13" s="116"/>
      <c r="C13" s="331"/>
      <c r="D13" s="180"/>
      <c r="E13" s="179" t="s">
        <v>331</v>
      </c>
      <c r="F13" s="180">
        <f>+Árak!D11</f>
        <v>1625</v>
      </c>
      <c r="G13" s="179" t="s">
        <v>334</v>
      </c>
      <c r="H13" s="180">
        <f>+Árak!E11</f>
        <v>1610</v>
      </c>
      <c r="I13" s="331"/>
      <c r="J13" s="181"/>
      <c r="K13" s="179" t="s">
        <v>270</v>
      </c>
      <c r="L13" s="165">
        <f>Árak!G11</f>
        <v>1565</v>
      </c>
      <c r="M13" s="366"/>
    </row>
    <row r="14" spans="1:13" ht="51.75" customHeight="1">
      <c r="A14" s="22" t="s">
        <v>14</v>
      </c>
      <c r="B14" s="114" t="s">
        <v>15</v>
      </c>
      <c r="C14" s="164" t="s">
        <v>174</v>
      </c>
      <c r="D14" s="365">
        <f>+Árak!C12</f>
        <v>1490</v>
      </c>
      <c r="E14" s="179" t="s">
        <v>114</v>
      </c>
      <c r="F14" s="338">
        <f>+Árak!D12</f>
        <v>1595</v>
      </c>
      <c r="G14" s="179" t="s">
        <v>335</v>
      </c>
      <c r="H14" s="338">
        <f>+Árak!E12</f>
        <v>1485</v>
      </c>
      <c r="I14" s="179" t="s">
        <v>96</v>
      </c>
      <c r="J14" s="339">
        <f>+Árak!F12</f>
        <v>1580</v>
      </c>
      <c r="K14" s="179" t="s">
        <v>116</v>
      </c>
      <c r="L14" s="341">
        <f>+Árak!G12</f>
        <v>1590</v>
      </c>
      <c r="M14" s="366"/>
    </row>
    <row r="15" spans="1:13" ht="45" customHeight="1">
      <c r="A15" s="23"/>
      <c r="B15" s="115"/>
      <c r="C15" s="164" t="s">
        <v>16</v>
      </c>
      <c r="D15" s="365"/>
      <c r="E15" s="179" t="s">
        <v>175</v>
      </c>
      <c r="F15" s="338"/>
      <c r="G15" s="179" t="s">
        <v>172</v>
      </c>
      <c r="H15" s="338"/>
      <c r="I15" s="179" t="s">
        <v>182</v>
      </c>
      <c r="J15" s="339"/>
      <c r="K15" s="179" t="s">
        <v>16</v>
      </c>
      <c r="L15" s="341"/>
      <c r="M15" s="366"/>
    </row>
    <row r="16" spans="1:13" ht="36.75" customHeight="1">
      <c r="A16" s="24"/>
      <c r="B16" s="116"/>
      <c r="C16" s="164" t="s">
        <v>173</v>
      </c>
      <c r="D16" s="163">
        <f>+Árak!C13</f>
        <v>1560</v>
      </c>
      <c r="E16" s="179" t="s">
        <v>304</v>
      </c>
      <c r="F16" s="180">
        <f>+Árak!D13</f>
        <v>1570</v>
      </c>
      <c r="G16" s="179" t="s">
        <v>113</v>
      </c>
      <c r="H16" s="180">
        <f>+Árak!E13</f>
        <v>1565</v>
      </c>
      <c r="I16" s="179" t="s">
        <v>117</v>
      </c>
      <c r="J16" s="181">
        <f>+Árak!F13</f>
        <v>1560</v>
      </c>
      <c r="K16" s="179" t="s">
        <v>176</v>
      </c>
      <c r="L16" s="165">
        <f>+Árak!G13</f>
        <v>1580</v>
      </c>
      <c r="M16" s="366"/>
    </row>
    <row r="17" spans="1:13" ht="74.25" customHeight="1">
      <c r="A17" s="20" t="s">
        <v>17</v>
      </c>
      <c r="B17" s="21" t="s">
        <v>18</v>
      </c>
      <c r="C17" s="164" t="s">
        <v>209</v>
      </c>
      <c r="D17" s="163">
        <f>+Árak!C14</f>
        <v>1605</v>
      </c>
      <c r="E17" s="179" t="s">
        <v>118</v>
      </c>
      <c r="F17" s="180">
        <f>+Árak!D14</f>
        <v>1575</v>
      </c>
      <c r="G17" s="179" t="s">
        <v>120</v>
      </c>
      <c r="H17" s="180">
        <f>+Árak!E14</f>
        <v>1580</v>
      </c>
      <c r="I17" s="179" t="s">
        <v>210</v>
      </c>
      <c r="J17" s="181">
        <f>+Árak!F14</f>
        <v>1695</v>
      </c>
      <c r="K17" s="179" t="s">
        <v>119</v>
      </c>
      <c r="L17" s="165">
        <f>+Árak!G14</f>
        <v>1495</v>
      </c>
      <c r="M17" s="366"/>
    </row>
    <row r="18" spans="1:13" ht="86.25" customHeight="1">
      <c r="A18" s="20" t="s">
        <v>19</v>
      </c>
      <c r="B18" s="21" t="s">
        <v>20</v>
      </c>
      <c r="C18" s="164" t="s">
        <v>121</v>
      </c>
      <c r="D18" s="163">
        <f>+Árak!C15</f>
        <v>1630</v>
      </c>
      <c r="E18" s="179" t="s">
        <v>122</v>
      </c>
      <c r="F18" s="180">
        <f>+Árak!D15</f>
        <v>1680</v>
      </c>
      <c r="G18" s="179" t="s">
        <v>123</v>
      </c>
      <c r="H18" s="180">
        <f>+Árak!E15</f>
        <v>1660</v>
      </c>
      <c r="I18" s="164" t="s">
        <v>443</v>
      </c>
      <c r="J18" s="181">
        <f>+Árak!F15</f>
        <v>1655</v>
      </c>
      <c r="K18" s="179" t="s">
        <v>154</v>
      </c>
      <c r="L18" s="165">
        <f>+Árak!G15</f>
        <v>1665</v>
      </c>
      <c r="M18" s="366"/>
    </row>
    <row r="19" spans="1:13" ht="86.25" customHeight="1">
      <c r="A19" s="20" t="s">
        <v>21</v>
      </c>
      <c r="B19" s="21" t="s">
        <v>357</v>
      </c>
      <c r="C19" s="179" t="s">
        <v>365</v>
      </c>
      <c r="D19" s="180">
        <f>+Árak!C16</f>
        <v>1745</v>
      </c>
      <c r="E19" s="179" t="s">
        <v>366</v>
      </c>
      <c r="F19" s="180">
        <f>+Árak!D16</f>
        <v>1780</v>
      </c>
      <c r="G19" s="179" t="s">
        <v>367</v>
      </c>
      <c r="H19" s="180">
        <f>+Árak!E16</f>
        <v>1750</v>
      </c>
      <c r="I19" s="179" t="s">
        <v>368</v>
      </c>
      <c r="J19" s="181">
        <f>+Árak!F16</f>
        <v>1760</v>
      </c>
      <c r="K19" s="179" t="s">
        <v>369</v>
      </c>
      <c r="L19" s="165">
        <f>+Árak!G16</f>
        <v>1720</v>
      </c>
      <c r="M19" s="366"/>
    </row>
    <row r="20" spans="1:13" ht="86.25" customHeight="1">
      <c r="A20" s="20" t="s">
        <v>399</v>
      </c>
      <c r="B20" s="21" t="s">
        <v>400</v>
      </c>
      <c r="C20" s="164" t="s">
        <v>402</v>
      </c>
      <c r="D20" s="180">
        <f>+Árak!C17</f>
        <v>2065</v>
      </c>
      <c r="E20" s="164" t="s">
        <v>403</v>
      </c>
      <c r="F20" s="180">
        <f>+Árak!D17</f>
        <v>1845</v>
      </c>
      <c r="G20" s="164" t="s">
        <v>404</v>
      </c>
      <c r="H20" s="180">
        <f>+Árak!E17</f>
        <v>1985</v>
      </c>
      <c r="I20" s="164" t="s">
        <v>434</v>
      </c>
      <c r="J20" s="181">
        <f>+Árak!F17</f>
        <v>2135</v>
      </c>
      <c r="K20" s="164" t="s">
        <v>405</v>
      </c>
      <c r="L20" s="165">
        <f>+Árak!G17</f>
        <v>2105</v>
      </c>
      <c r="M20" s="366"/>
    </row>
    <row r="21" spans="1:13" ht="94.5" customHeight="1">
      <c r="A21" s="20" t="s">
        <v>22</v>
      </c>
      <c r="B21" s="21" t="s">
        <v>23</v>
      </c>
      <c r="C21" s="164" t="s">
        <v>385</v>
      </c>
      <c r="D21" s="180">
        <f>+Árak!C18</f>
        <v>1820</v>
      </c>
      <c r="E21" s="164" t="s">
        <v>384</v>
      </c>
      <c r="F21" s="180">
        <f>+Árak!D18</f>
        <v>1920</v>
      </c>
      <c r="G21" s="164" t="s">
        <v>444</v>
      </c>
      <c r="H21" s="180">
        <f>+Árak!E18</f>
        <v>1820</v>
      </c>
      <c r="I21" s="164" t="s">
        <v>485</v>
      </c>
      <c r="J21" s="181">
        <f>+Árak!F18</f>
        <v>1830</v>
      </c>
      <c r="K21" s="164" t="s">
        <v>486</v>
      </c>
      <c r="L21" s="165">
        <v>955</v>
      </c>
      <c r="M21" s="366"/>
    </row>
    <row r="22" spans="1:13" ht="93" customHeight="1">
      <c r="A22" s="20" t="s">
        <v>24</v>
      </c>
      <c r="B22" s="21" t="s">
        <v>23</v>
      </c>
      <c r="C22" s="164" t="s">
        <v>406</v>
      </c>
      <c r="D22" s="180">
        <f>+Árak!C19</f>
        <v>1825</v>
      </c>
      <c r="E22" s="164" t="s">
        <v>459</v>
      </c>
      <c r="F22" s="180">
        <f>+Árak!D19</f>
        <v>1850</v>
      </c>
      <c r="G22" s="179" t="s">
        <v>257</v>
      </c>
      <c r="H22" s="180">
        <f>+Árak!E19</f>
        <v>1830</v>
      </c>
      <c r="I22" s="164" t="s">
        <v>386</v>
      </c>
      <c r="J22" s="181">
        <f>+Árak!F19</f>
        <v>1860</v>
      </c>
      <c r="K22" s="179" t="s">
        <v>306</v>
      </c>
      <c r="L22" s="165">
        <f>+Árak!G19</f>
        <v>1725</v>
      </c>
      <c r="M22" s="366"/>
    </row>
    <row r="23" spans="1:13" ht="63" customHeight="1">
      <c r="A23" s="25" t="s">
        <v>25</v>
      </c>
      <c r="B23" s="34" t="s">
        <v>23</v>
      </c>
      <c r="C23" s="179" t="s">
        <v>124</v>
      </c>
      <c r="D23" s="338">
        <f>+Árak!C20</f>
        <v>1840</v>
      </c>
      <c r="E23" s="179" t="s">
        <v>125</v>
      </c>
      <c r="F23" s="338">
        <f>+Árak!D20</f>
        <v>1875</v>
      </c>
      <c r="G23" s="179" t="s">
        <v>126</v>
      </c>
      <c r="H23" s="338">
        <f>+Árak!E20</f>
        <v>1840</v>
      </c>
      <c r="I23" s="179" t="s">
        <v>249</v>
      </c>
      <c r="J23" s="339">
        <f>+Árak!F20</f>
        <v>1810</v>
      </c>
      <c r="K23" s="164" t="s">
        <v>487</v>
      </c>
      <c r="L23" s="341">
        <f>+Árak!G20</f>
        <v>1805</v>
      </c>
      <c r="M23" s="366"/>
    </row>
    <row r="24" spans="1:13" ht="59.25" customHeight="1">
      <c r="A24" s="26"/>
      <c r="B24" s="110"/>
      <c r="C24" s="183" t="s">
        <v>307</v>
      </c>
      <c r="D24" s="338"/>
      <c r="E24" s="183" t="s">
        <v>308</v>
      </c>
      <c r="F24" s="338"/>
      <c r="G24" s="183" t="s">
        <v>177</v>
      </c>
      <c r="H24" s="338"/>
      <c r="I24" s="183" t="s">
        <v>97</v>
      </c>
      <c r="J24" s="339"/>
      <c r="K24" s="199" t="s">
        <v>488</v>
      </c>
      <c r="L24" s="341"/>
      <c r="M24" s="366"/>
    </row>
    <row r="25" spans="1:13" ht="87.75" customHeight="1">
      <c r="A25" s="27"/>
      <c r="B25" s="117"/>
      <c r="C25" s="183" t="s">
        <v>127</v>
      </c>
      <c r="D25" s="180">
        <f>+Árak!C21</f>
        <v>1870</v>
      </c>
      <c r="E25" s="183" t="s">
        <v>309</v>
      </c>
      <c r="F25" s="180">
        <f>+Árak!D21</f>
        <v>1945</v>
      </c>
      <c r="G25" s="199" t="s">
        <v>387</v>
      </c>
      <c r="H25" s="180">
        <f>+Árak!E21</f>
        <v>1825</v>
      </c>
      <c r="I25" s="183" t="s">
        <v>98</v>
      </c>
      <c r="J25" s="181">
        <f>+Árak!F21</f>
        <v>1820</v>
      </c>
      <c r="K25" s="199" t="s">
        <v>489</v>
      </c>
      <c r="L25" s="165">
        <f>+Árak!G21</f>
        <v>1880</v>
      </c>
      <c r="M25" s="366"/>
    </row>
    <row r="26" spans="1:13" ht="66.75" customHeight="1">
      <c r="A26" s="25" t="s">
        <v>27</v>
      </c>
      <c r="B26" s="34" t="s">
        <v>23</v>
      </c>
      <c r="C26" s="310" t="s">
        <v>537</v>
      </c>
      <c r="D26" s="338">
        <f>+Árak!C22</f>
        <v>1955</v>
      </c>
      <c r="E26" s="179" t="s">
        <v>128</v>
      </c>
      <c r="F26" s="338">
        <f>+Árak!D22</f>
        <v>1830</v>
      </c>
      <c r="G26" s="179" t="s">
        <v>258</v>
      </c>
      <c r="H26" s="338">
        <f>+Árak!E22</f>
        <v>1845</v>
      </c>
      <c r="I26" s="179" t="s">
        <v>129</v>
      </c>
      <c r="J26" s="339">
        <f>+Árak!F22</f>
        <v>1740</v>
      </c>
      <c r="K26" s="179" t="s">
        <v>130</v>
      </c>
      <c r="L26" s="341">
        <f>+Árak!G22</f>
        <v>1820</v>
      </c>
      <c r="M26" s="366"/>
    </row>
    <row r="27" spans="1:13" ht="52.5" customHeight="1">
      <c r="A27" s="26"/>
      <c r="B27" s="110"/>
      <c r="C27" s="164" t="s">
        <v>426</v>
      </c>
      <c r="D27" s="338"/>
      <c r="E27" s="179" t="s">
        <v>101</v>
      </c>
      <c r="F27" s="338"/>
      <c r="G27" s="179" t="s">
        <v>99</v>
      </c>
      <c r="H27" s="338"/>
      <c r="I27" s="179" t="s">
        <v>100</v>
      </c>
      <c r="J27" s="339"/>
      <c r="K27" s="179" t="s">
        <v>26</v>
      </c>
      <c r="L27" s="341"/>
      <c r="M27" s="366"/>
    </row>
    <row r="28" spans="1:13" ht="52.5" customHeight="1">
      <c r="A28" s="27"/>
      <c r="B28" s="117"/>
      <c r="C28" s="164" t="s">
        <v>427</v>
      </c>
      <c r="D28" s="180">
        <f>+Árak!C23</f>
        <v>1880</v>
      </c>
      <c r="E28" s="179" t="s">
        <v>336</v>
      </c>
      <c r="F28" s="180">
        <f>+Árak!D23</f>
        <v>1845</v>
      </c>
      <c r="G28" s="179" t="s">
        <v>259</v>
      </c>
      <c r="H28" s="180">
        <f>+Árak!E23</f>
        <v>1840</v>
      </c>
      <c r="I28" s="179" t="s">
        <v>310</v>
      </c>
      <c r="J28" s="181">
        <f>+Árak!F23</f>
        <v>1760</v>
      </c>
      <c r="K28" s="179" t="s">
        <v>311</v>
      </c>
      <c r="L28" s="165">
        <f>+Árak!G23</f>
        <v>1805</v>
      </c>
      <c r="M28" s="366"/>
    </row>
    <row r="29" spans="1:13" ht="69.75" customHeight="1">
      <c r="A29" s="25" t="s">
        <v>28</v>
      </c>
      <c r="B29" s="34" t="s">
        <v>23</v>
      </c>
      <c r="C29" s="179" t="s">
        <v>131</v>
      </c>
      <c r="D29" s="338">
        <f>+Árak!C24</f>
        <v>1910</v>
      </c>
      <c r="E29" s="164" t="s">
        <v>435</v>
      </c>
      <c r="F29" s="338">
        <f>+Árak!D24</f>
        <v>1925</v>
      </c>
      <c r="G29" s="179" t="s">
        <v>337</v>
      </c>
      <c r="H29" s="338">
        <f>+Árak!E24</f>
        <v>1880</v>
      </c>
      <c r="I29" s="179" t="s">
        <v>132</v>
      </c>
      <c r="J29" s="339">
        <f>+Árak!F24</f>
        <v>1850</v>
      </c>
      <c r="K29" s="164" t="s">
        <v>437</v>
      </c>
      <c r="L29" s="341">
        <f>+Árak!G24</f>
        <v>1855</v>
      </c>
      <c r="M29" s="369"/>
    </row>
    <row r="30" spans="1:13" ht="47.25" customHeight="1">
      <c r="A30" s="26"/>
      <c r="B30" s="110"/>
      <c r="C30" s="179" t="s">
        <v>26</v>
      </c>
      <c r="D30" s="338"/>
      <c r="E30" s="164" t="s">
        <v>436</v>
      </c>
      <c r="F30" s="338"/>
      <c r="G30" s="179" t="s">
        <v>26</v>
      </c>
      <c r="H30" s="338"/>
      <c r="I30" s="182" t="s">
        <v>26</v>
      </c>
      <c r="J30" s="339"/>
      <c r="K30" s="164" t="s">
        <v>438</v>
      </c>
      <c r="L30" s="341"/>
      <c r="M30" s="369"/>
    </row>
    <row r="31" spans="1:13" ht="60" customHeight="1">
      <c r="A31" s="27"/>
      <c r="B31" s="117"/>
      <c r="C31" s="179" t="s">
        <v>312</v>
      </c>
      <c r="D31" s="180">
        <f>+Árak!C25</f>
        <v>1850</v>
      </c>
      <c r="E31" s="310" t="s">
        <v>538</v>
      </c>
      <c r="F31" s="180">
        <f>+Árak!D25</f>
        <v>1965</v>
      </c>
      <c r="G31" s="179" t="s">
        <v>221</v>
      </c>
      <c r="H31" s="180">
        <f>+Árak!E25</f>
        <v>1905</v>
      </c>
      <c r="I31" s="182" t="s">
        <v>133</v>
      </c>
      <c r="J31" s="181">
        <f>+Árak!F25</f>
        <v>1845</v>
      </c>
      <c r="K31" s="164" t="s">
        <v>442</v>
      </c>
      <c r="L31" s="165">
        <f>+Árak!G25</f>
        <v>1850</v>
      </c>
      <c r="M31" s="369"/>
    </row>
    <row r="32" spans="1:13" ht="149.25" customHeight="1">
      <c r="A32" s="20" t="s">
        <v>29</v>
      </c>
      <c r="B32" s="21" t="s">
        <v>23</v>
      </c>
      <c r="C32" s="179" t="s">
        <v>305</v>
      </c>
      <c r="D32" s="180">
        <f>+Árak!C26</f>
        <v>1890</v>
      </c>
      <c r="E32" s="310" t="s">
        <v>539</v>
      </c>
      <c r="F32" s="180">
        <f>+Árak!D26</f>
        <v>1985</v>
      </c>
      <c r="G32" s="179" t="s">
        <v>313</v>
      </c>
      <c r="H32" s="180">
        <f>+Árak!E26</f>
        <v>1805</v>
      </c>
      <c r="I32" s="179" t="s">
        <v>314</v>
      </c>
      <c r="J32" s="181">
        <f>+Árak!F26</f>
        <v>1870</v>
      </c>
      <c r="K32" s="179" t="s">
        <v>338</v>
      </c>
      <c r="L32" s="165">
        <f>+Árak!G26</f>
        <v>1885</v>
      </c>
      <c r="M32" s="369"/>
    </row>
    <row r="33" spans="1:13" ht="78" customHeight="1">
      <c r="A33" s="28" t="s">
        <v>30</v>
      </c>
      <c r="B33" s="118" t="s">
        <v>31</v>
      </c>
      <c r="C33" s="179" t="s">
        <v>135</v>
      </c>
      <c r="D33" s="338">
        <f>+Árak!C27</f>
        <v>1860</v>
      </c>
      <c r="E33" s="179" t="s">
        <v>136</v>
      </c>
      <c r="F33" s="338">
        <f>+Árak!D27</f>
        <v>1920</v>
      </c>
      <c r="G33" s="179" t="s">
        <v>250</v>
      </c>
      <c r="H33" s="338">
        <f>+Árak!E27</f>
        <v>1850</v>
      </c>
      <c r="I33" s="164" t="s">
        <v>490</v>
      </c>
      <c r="J33" s="339">
        <f>+Árak!F27</f>
        <v>1810</v>
      </c>
      <c r="K33" s="179" t="s">
        <v>134</v>
      </c>
      <c r="L33" s="341">
        <f>+Árak!G27</f>
        <v>1850</v>
      </c>
      <c r="M33" s="369"/>
    </row>
    <row r="34" spans="1:13" ht="54.75" customHeight="1">
      <c r="A34" s="29"/>
      <c r="B34" s="119"/>
      <c r="C34" s="179" t="s">
        <v>316</v>
      </c>
      <c r="D34" s="338"/>
      <c r="E34" s="179" t="s">
        <v>315</v>
      </c>
      <c r="F34" s="338"/>
      <c r="G34" s="179" t="s">
        <v>263</v>
      </c>
      <c r="H34" s="338"/>
      <c r="I34" s="164" t="s">
        <v>491</v>
      </c>
      <c r="J34" s="339"/>
      <c r="K34" s="179" t="s">
        <v>260</v>
      </c>
      <c r="L34" s="341"/>
      <c r="M34" s="369"/>
    </row>
    <row r="35" spans="1:13" ht="70.5" customHeight="1">
      <c r="A35" s="30"/>
      <c r="B35" s="120"/>
      <c r="C35" s="179" t="s">
        <v>262</v>
      </c>
      <c r="D35" s="180">
        <f>+Árak!C28</f>
        <v>1930</v>
      </c>
      <c r="E35" s="179" t="s">
        <v>137</v>
      </c>
      <c r="F35" s="180">
        <f>+Árak!D28</f>
        <v>2265</v>
      </c>
      <c r="G35" s="179" t="s">
        <v>339</v>
      </c>
      <c r="H35" s="180">
        <f>+Árak!E28</f>
        <v>1975</v>
      </c>
      <c r="I35" s="164" t="s">
        <v>492</v>
      </c>
      <c r="J35" s="181">
        <f>+Árak!F28</f>
        <v>2090</v>
      </c>
      <c r="K35" s="179" t="s">
        <v>261</v>
      </c>
      <c r="L35" s="165">
        <f>+Árak!G28</f>
        <v>1845</v>
      </c>
      <c r="M35" s="369"/>
    </row>
    <row r="36" spans="1:13" ht="126.75" customHeight="1" thickBot="1">
      <c r="A36" s="31" t="s">
        <v>33</v>
      </c>
      <c r="B36" s="32" t="str">
        <f>"Nyugdíjas menü 
5 napra "&amp;Árak!B29&amp;" Ft
"&amp;Árak!B29/5&amp;" Ft/nap"</f>
        <v>Nyugdíjas menü 
5 napra 7250 Ft
1450 Ft/nap</v>
      </c>
      <c r="C36" s="179" t="s">
        <v>178</v>
      </c>
      <c r="D36" s="180">
        <f>+Árak!C29</f>
        <v>1620</v>
      </c>
      <c r="E36" s="179" t="s">
        <v>352</v>
      </c>
      <c r="F36" s="180">
        <f>+Árak!D29</f>
        <v>1665</v>
      </c>
      <c r="G36" s="179" t="s">
        <v>153</v>
      </c>
      <c r="H36" s="180">
        <f>+Árak!E29</f>
        <v>1650</v>
      </c>
      <c r="I36" s="179" t="s">
        <v>264</v>
      </c>
      <c r="J36" s="181">
        <f>+Árak!F29</f>
        <v>1705</v>
      </c>
      <c r="K36" s="179" t="s">
        <v>265</v>
      </c>
      <c r="L36" s="165">
        <f>+Árak!G29</f>
        <v>1660</v>
      </c>
      <c r="M36" s="169"/>
    </row>
    <row r="37" spans="1:13" ht="77.25" customHeight="1" thickBot="1">
      <c r="A37" s="33" t="s">
        <v>34</v>
      </c>
      <c r="B37" s="19" t="str">
        <f>"Menü 
5 napra "&amp;Árak!B30&amp;" Ft
"&amp;Árak!B30/5&amp;" Ft/nap"</f>
        <v>Menü 
5 napra 8650 Ft
1730 Ft/nap</v>
      </c>
      <c r="C37" s="179" t="s">
        <v>178</v>
      </c>
      <c r="D37" s="180">
        <f>+Árak!C30</f>
        <v>1905</v>
      </c>
      <c r="E37" s="179" t="s">
        <v>353</v>
      </c>
      <c r="F37" s="180">
        <f>+Árak!D30</f>
        <v>1995</v>
      </c>
      <c r="G37" s="179" t="s">
        <v>317</v>
      </c>
      <c r="H37" s="180">
        <f>+Árak!E30</f>
        <v>2125</v>
      </c>
      <c r="I37" s="179" t="s">
        <v>264</v>
      </c>
      <c r="J37" s="181">
        <f>+Árak!F30</f>
        <v>2015</v>
      </c>
      <c r="K37" s="179" t="s">
        <v>370</v>
      </c>
      <c r="L37" s="165">
        <f>+Árak!G30</f>
        <v>1960</v>
      </c>
      <c r="M37" s="347" t="s">
        <v>35</v>
      </c>
    </row>
    <row r="38" spans="1:13" ht="105.75" customHeight="1" thickBot="1">
      <c r="A38" s="18" t="s">
        <v>36</v>
      </c>
      <c r="B38" s="19" t="str">
        <f>"Menü 
5 napra "&amp;Árak!B31&amp;" Ft
"&amp;Árak!B31/5&amp;" Ft/nap"</f>
        <v>Menü 
5 napra 9550 Ft
1910 Ft/nap</v>
      </c>
      <c r="C38" s="179" t="s">
        <v>266</v>
      </c>
      <c r="D38" s="180">
        <f>+Árak!C31</f>
        <v>2085</v>
      </c>
      <c r="E38" s="179" t="s">
        <v>138</v>
      </c>
      <c r="F38" s="180">
        <f>+Árak!D31</f>
        <v>2225</v>
      </c>
      <c r="G38" s="179" t="s">
        <v>139</v>
      </c>
      <c r="H38" s="180">
        <f>+Árak!E31</f>
        <v>2065</v>
      </c>
      <c r="I38" s="164" t="s">
        <v>445</v>
      </c>
      <c r="J38" s="181">
        <f>+Árak!F31</f>
        <v>2145</v>
      </c>
      <c r="K38" s="179" t="s">
        <v>354</v>
      </c>
      <c r="L38" s="165">
        <f>+Árak!G31</f>
        <v>2180</v>
      </c>
      <c r="M38" s="347"/>
    </row>
    <row r="39" spans="1:13" s="10" customFormat="1" ht="118.5" customHeight="1" thickBot="1">
      <c r="A39" s="18" t="s">
        <v>37</v>
      </c>
      <c r="B39" s="19" t="str">
        <f>"Extra menü 
5 napra "&amp;Árak!B32&amp;" Ft
"&amp;Árak!B32/5&amp;" Ft/nap"</f>
        <v>Extra menü 
5 napra 10750 Ft
2150 Ft/nap</v>
      </c>
      <c r="C39" s="179" t="s">
        <v>318</v>
      </c>
      <c r="D39" s="180">
        <f>+Árak!C32</f>
        <v>2565</v>
      </c>
      <c r="E39" s="179" t="s">
        <v>319</v>
      </c>
      <c r="F39" s="180">
        <f>+Árak!D32</f>
        <v>2545</v>
      </c>
      <c r="G39" s="179" t="s">
        <v>320</v>
      </c>
      <c r="H39" s="180">
        <f>+Árak!E32</f>
        <v>2535</v>
      </c>
      <c r="I39" s="179" t="s">
        <v>321</v>
      </c>
      <c r="J39" s="181">
        <f>+Árak!F32</f>
        <v>2590</v>
      </c>
      <c r="K39" s="164" t="s">
        <v>493</v>
      </c>
      <c r="L39" s="165">
        <f>+Árak!G32</f>
        <v>2565</v>
      </c>
      <c r="M39" s="347"/>
    </row>
    <row r="40" spans="1:13" ht="82.5" customHeight="1" thickBot="1">
      <c r="A40" s="20" t="s">
        <v>38</v>
      </c>
      <c r="B40" s="21" t="s">
        <v>39</v>
      </c>
      <c r="C40" s="179" t="s">
        <v>140</v>
      </c>
      <c r="D40" s="180">
        <f>+Árak!C33</f>
        <v>745</v>
      </c>
      <c r="E40" s="179" t="s">
        <v>141</v>
      </c>
      <c r="F40" s="180">
        <f>+Árak!D33</f>
        <v>770</v>
      </c>
      <c r="G40" s="179" t="s">
        <v>143</v>
      </c>
      <c r="H40" s="180">
        <f>+Árak!E33</f>
        <v>810</v>
      </c>
      <c r="I40" s="164" t="s">
        <v>446</v>
      </c>
      <c r="J40" s="181">
        <f>+Árak!F33</f>
        <v>985</v>
      </c>
      <c r="K40" s="179" t="s">
        <v>142</v>
      </c>
      <c r="L40" s="165">
        <f>+Árak!G33</f>
        <v>755</v>
      </c>
      <c r="M40" s="347"/>
    </row>
    <row r="41" spans="1:13" ht="42" customHeight="1" thickBot="1">
      <c r="A41" s="20" t="s">
        <v>293</v>
      </c>
      <c r="B41" s="21" t="s">
        <v>41</v>
      </c>
      <c r="C41" s="179" t="s">
        <v>341</v>
      </c>
      <c r="D41" s="180">
        <v>355</v>
      </c>
      <c r="E41" s="179" t="s">
        <v>340</v>
      </c>
      <c r="F41" s="180">
        <v>360</v>
      </c>
      <c r="G41" s="179" t="s">
        <v>342</v>
      </c>
      <c r="H41" s="180">
        <v>355</v>
      </c>
      <c r="I41" s="179" t="s">
        <v>343</v>
      </c>
      <c r="J41" s="181">
        <v>370</v>
      </c>
      <c r="K41" s="179" t="s">
        <v>344</v>
      </c>
      <c r="L41" s="165">
        <v>375</v>
      </c>
      <c r="M41" s="347"/>
    </row>
    <row r="42" spans="1:13" ht="34.5" customHeight="1" thickBot="1">
      <c r="A42" s="20" t="s">
        <v>294</v>
      </c>
      <c r="B42" s="21" t="s">
        <v>41</v>
      </c>
      <c r="C42" s="179" t="s">
        <v>144</v>
      </c>
      <c r="D42" s="180">
        <f>+Árak!C35</f>
        <v>690</v>
      </c>
      <c r="E42" s="179" t="s">
        <v>145</v>
      </c>
      <c r="F42" s="180">
        <f>+Árak!D35</f>
        <v>715</v>
      </c>
      <c r="G42" s="179" t="s">
        <v>146</v>
      </c>
      <c r="H42" s="180">
        <f>+Árak!E35</f>
        <v>680</v>
      </c>
      <c r="I42" s="179" t="s">
        <v>267</v>
      </c>
      <c r="J42" s="181">
        <f>+Árak!F35</f>
        <v>690</v>
      </c>
      <c r="K42" s="179" t="s">
        <v>147</v>
      </c>
      <c r="L42" s="165">
        <f>+Árak!G35</f>
        <v>695</v>
      </c>
      <c r="M42" s="347"/>
    </row>
    <row r="43" spans="1:13" ht="52.5" customHeight="1" thickBot="1">
      <c r="A43" s="20" t="s">
        <v>295</v>
      </c>
      <c r="B43" s="21" t="s">
        <v>41</v>
      </c>
      <c r="C43" s="179" t="s">
        <v>148</v>
      </c>
      <c r="D43" s="180">
        <f>+Árak!C36</f>
        <v>695</v>
      </c>
      <c r="E43" s="179" t="s">
        <v>155</v>
      </c>
      <c r="F43" s="180">
        <f>+Árak!D36</f>
        <v>730</v>
      </c>
      <c r="G43" s="179" t="s">
        <v>149</v>
      </c>
      <c r="H43" s="180">
        <f>+Árak!E36</f>
        <v>690</v>
      </c>
      <c r="I43" s="179" t="s">
        <v>322</v>
      </c>
      <c r="J43" s="181">
        <f>+Árak!F36</f>
        <v>705</v>
      </c>
      <c r="K43" s="179" t="s">
        <v>150</v>
      </c>
      <c r="L43" s="165">
        <f>+Árak!G36</f>
        <v>690</v>
      </c>
      <c r="M43" s="347"/>
    </row>
    <row r="44" spans="1:13" ht="75" customHeight="1" thickBot="1">
      <c r="A44" s="20" t="s">
        <v>428</v>
      </c>
      <c r="B44" s="21" t="s">
        <v>44</v>
      </c>
      <c r="C44" s="164" t="s">
        <v>494</v>
      </c>
      <c r="D44" s="180">
        <f>+Árak!C37</f>
        <v>285</v>
      </c>
      <c r="E44" s="179" t="s">
        <v>251</v>
      </c>
      <c r="F44" s="180">
        <f>+Árak!D37</f>
        <v>305</v>
      </c>
      <c r="G44" s="179" t="s">
        <v>194</v>
      </c>
      <c r="H44" s="180">
        <f>+Árak!E37</f>
        <v>380</v>
      </c>
      <c r="I44" s="179" t="s">
        <v>45</v>
      </c>
      <c r="J44" s="181">
        <f>+Árak!F37</f>
        <v>425</v>
      </c>
      <c r="K44" s="179" t="s">
        <v>195</v>
      </c>
      <c r="L44" s="165">
        <f>+Árak!G37</f>
        <v>290</v>
      </c>
      <c r="M44" s="347"/>
    </row>
    <row r="45" spans="1:13" ht="45" customHeight="1" thickBot="1">
      <c r="A45" s="20" t="s">
        <v>429</v>
      </c>
      <c r="B45" s="21" t="s">
        <v>44</v>
      </c>
      <c r="C45" s="179" t="s">
        <v>198</v>
      </c>
      <c r="D45" s="180">
        <f>+Árak!C38</f>
        <v>265</v>
      </c>
      <c r="E45" s="179" t="s">
        <v>197</v>
      </c>
      <c r="F45" s="180">
        <f>+Árak!D38</f>
        <v>265</v>
      </c>
      <c r="G45" s="164" t="s">
        <v>409</v>
      </c>
      <c r="H45" s="180">
        <f>+Árak!E38</f>
        <v>265</v>
      </c>
      <c r="I45" s="179" t="s">
        <v>196</v>
      </c>
      <c r="J45" s="181">
        <f>+Árak!F38</f>
        <v>265</v>
      </c>
      <c r="K45" s="164" t="s">
        <v>495</v>
      </c>
      <c r="L45" s="165">
        <f>+Árak!G38</f>
        <v>265</v>
      </c>
      <c r="M45" s="347"/>
    </row>
    <row r="46" spans="1:13" ht="18" customHeight="1" thickBot="1">
      <c r="A46" s="25" t="s">
        <v>47</v>
      </c>
      <c r="B46" s="34" t="s">
        <v>48</v>
      </c>
      <c r="C46" s="164" t="s">
        <v>49</v>
      </c>
      <c r="D46" s="163">
        <f>+Árak!C39</f>
        <v>180</v>
      </c>
      <c r="E46" s="164" t="s">
        <v>49</v>
      </c>
      <c r="F46" s="163">
        <f>+Árak!D39</f>
        <v>180</v>
      </c>
      <c r="G46" s="164" t="s">
        <v>49</v>
      </c>
      <c r="H46" s="163">
        <f>+Árak!E39</f>
        <v>180</v>
      </c>
      <c r="I46" s="164" t="s">
        <v>49</v>
      </c>
      <c r="J46" s="165">
        <f>+Árak!F39</f>
        <v>180</v>
      </c>
      <c r="K46" s="164" t="s">
        <v>49</v>
      </c>
      <c r="L46" s="165">
        <f>+Árak!G39</f>
        <v>180</v>
      </c>
      <c r="M46" s="347"/>
    </row>
    <row r="47" spans="1:13" ht="18" customHeight="1" thickBot="1">
      <c r="A47" s="111"/>
      <c r="B47" s="112"/>
      <c r="C47" s="172"/>
      <c r="D47" s="173"/>
      <c r="E47" s="172"/>
      <c r="F47" s="173"/>
      <c r="G47" s="172"/>
      <c r="H47" s="173"/>
      <c r="I47" s="172"/>
      <c r="J47" s="173"/>
      <c r="K47" s="172"/>
      <c r="L47" s="173"/>
      <c r="M47" s="347"/>
    </row>
    <row r="48" spans="1:13" ht="130.5" customHeight="1" thickBot="1">
      <c r="A48" s="148" t="s">
        <v>245</v>
      </c>
      <c r="B48" s="149" t="s">
        <v>396</v>
      </c>
      <c r="C48" s="166" t="s">
        <v>407</v>
      </c>
      <c r="D48" s="184">
        <f>Árak!C40</f>
        <v>1845</v>
      </c>
      <c r="E48" s="182" t="s">
        <v>323</v>
      </c>
      <c r="F48" s="184">
        <f>Árak!D40</f>
        <v>1855</v>
      </c>
      <c r="G48" s="182" t="s">
        <v>324</v>
      </c>
      <c r="H48" s="180">
        <f>Árak!E40</f>
        <v>1840</v>
      </c>
      <c r="I48" s="182" t="s">
        <v>371</v>
      </c>
      <c r="J48" s="181">
        <f>Árak!F40</f>
        <v>1820</v>
      </c>
      <c r="K48" s="182" t="s">
        <v>326</v>
      </c>
      <c r="L48" s="165">
        <f>Árak!G40</f>
        <v>1890</v>
      </c>
      <c r="M48" s="347"/>
    </row>
    <row r="49" spans="1:13" ht="113.25" customHeight="1" thickBot="1">
      <c r="A49" s="148" t="s">
        <v>246</v>
      </c>
      <c r="B49" s="149" t="s">
        <v>397</v>
      </c>
      <c r="C49" s="182" t="s">
        <v>355</v>
      </c>
      <c r="D49" s="184">
        <f>Árak!C41</f>
        <v>1845</v>
      </c>
      <c r="E49" s="182" t="s">
        <v>356</v>
      </c>
      <c r="F49" s="184">
        <f>Árak!D41</f>
        <v>1855</v>
      </c>
      <c r="G49" s="182" t="s">
        <v>325</v>
      </c>
      <c r="H49" s="180">
        <f>Árak!E41</f>
        <v>1840</v>
      </c>
      <c r="I49" s="166" t="s">
        <v>408</v>
      </c>
      <c r="J49" s="181">
        <f>Árak!F41</f>
        <v>1820</v>
      </c>
      <c r="K49" s="182" t="s">
        <v>327</v>
      </c>
      <c r="L49" s="165">
        <f>Árak!G41</f>
        <v>1890</v>
      </c>
      <c r="M49" s="347"/>
    </row>
    <row r="50" spans="1:13" ht="18" customHeight="1" thickBot="1">
      <c r="A50" s="146"/>
      <c r="B50" s="147"/>
      <c r="C50" s="172"/>
      <c r="D50" s="173"/>
      <c r="E50" s="172"/>
      <c r="F50" s="173"/>
      <c r="G50" s="172"/>
      <c r="H50" s="173"/>
      <c r="I50" s="172"/>
      <c r="J50" s="173"/>
      <c r="K50" s="172"/>
      <c r="L50" s="173"/>
      <c r="M50" s="347"/>
    </row>
    <row r="51" spans="1:13" ht="83.25" customHeight="1" thickBot="1">
      <c r="A51" s="108" t="s">
        <v>213</v>
      </c>
      <c r="B51" s="109" t="s">
        <v>51</v>
      </c>
      <c r="C51" s="232" t="s">
        <v>418</v>
      </c>
      <c r="D51" s="180">
        <f>+Árak!C42</f>
        <v>850</v>
      </c>
      <c r="E51" s="182" t="s">
        <v>224</v>
      </c>
      <c r="F51" s="180">
        <f>+Árak!D42</f>
        <v>840</v>
      </c>
      <c r="G51" s="182" t="s">
        <v>226</v>
      </c>
      <c r="H51" s="180">
        <f>+Árak!E42</f>
        <v>940</v>
      </c>
      <c r="I51" s="182" t="s">
        <v>229</v>
      </c>
      <c r="J51" s="181">
        <f>+Árak!F42</f>
        <v>1110</v>
      </c>
      <c r="K51" s="182" t="s">
        <v>231</v>
      </c>
      <c r="L51" s="165">
        <f>+Árak!G42</f>
        <v>1340</v>
      </c>
      <c r="M51" s="347"/>
    </row>
    <row r="52" spans="1:13" ht="77.25" customHeight="1" thickBot="1">
      <c r="A52" s="108" t="s">
        <v>214</v>
      </c>
      <c r="B52" s="35" t="s">
        <v>23</v>
      </c>
      <c r="C52" s="233" t="s">
        <v>419</v>
      </c>
      <c r="D52" s="180">
        <f>+Árak!C43</f>
        <v>1710</v>
      </c>
      <c r="E52" s="232" t="s">
        <v>420</v>
      </c>
      <c r="F52" s="180">
        <f>+Árak!D43</f>
        <v>1970</v>
      </c>
      <c r="G52" s="182" t="s">
        <v>235</v>
      </c>
      <c r="H52" s="180">
        <f>+Árak!E43</f>
        <v>1680</v>
      </c>
      <c r="I52" s="232" t="s">
        <v>421</v>
      </c>
      <c r="J52" s="181">
        <f>+Árak!F43</f>
        <v>1880</v>
      </c>
      <c r="K52" s="232" t="s">
        <v>422</v>
      </c>
      <c r="L52" s="165">
        <f>+Árak!G43</f>
        <v>1820</v>
      </c>
      <c r="M52" s="347"/>
    </row>
    <row r="53" spans="1:13" ht="94.5" customHeight="1" thickBot="1">
      <c r="A53" s="108" t="s">
        <v>215</v>
      </c>
      <c r="B53" s="35" t="s">
        <v>23</v>
      </c>
      <c r="C53" s="182" t="s">
        <v>222</v>
      </c>
      <c r="D53" s="180">
        <f>+Árak!C44</f>
        <v>1705</v>
      </c>
      <c r="E53" s="232" t="s">
        <v>423</v>
      </c>
      <c r="F53" s="180">
        <f>+Árak!D44</f>
        <v>1860</v>
      </c>
      <c r="G53" s="182" t="s">
        <v>291</v>
      </c>
      <c r="H53" s="180">
        <f>+Árak!E44</f>
        <v>1590</v>
      </c>
      <c r="I53" s="166" t="s">
        <v>388</v>
      </c>
      <c r="J53" s="181">
        <f>+Árak!F44</f>
        <v>1875</v>
      </c>
      <c r="K53" s="166" t="s">
        <v>496</v>
      </c>
      <c r="L53" s="165">
        <f>+Árak!G44</f>
        <v>1825</v>
      </c>
      <c r="M53" s="347"/>
    </row>
    <row r="54" spans="1:13" ht="119.25" customHeight="1" thickBot="1">
      <c r="A54" s="108" t="s">
        <v>216</v>
      </c>
      <c r="B54" s="35" t="s">
        <v>23</v>
      </c>
      <c r="C54" s="166" t="s">
        <v>223</v>
      </c>
      <c r="D54" s="180">
        <f>+Árak!C45</f>
        <v>2135</v>
      </c>
      <c r="E54" s="182" t="s">
        <v>364</v>
      </c>
      <c r="F54" s="180">
        <f>+Árak!D45</f>
        <v>1850</v>
      </c>
      <c r="G54" s="166" t="s">
        <v>389</v>
      </c>
      <c r="H54" s="180">
        <f>+Árak!E45</f>
        <v>1785</v>
      </c>
      <c r="I54" s="182" t="s">
        <v>345</v>
      </c>
      <c r="J54" s="181">
        <f>+Árak!F45</f>
        <v>1810</v>
      </c>
      <c r="K54" s="182" t="s">
        <v>232</v>
      </c>
      <c r="L54" s="165">
        <f>+Árak!G45</f>
        <v>1910</v>
      </c>
      <c r="M54" s="347"/>
    </row>
    <row r="55" spans="1:13" ht="119.25" customHeight="1" thickBot="1">
      <c r="A55" s="108" t="s">
        <v>217</v>
      </c>
      <c r="B55" s="35" t="s">
        <v>23</v>
      </c>
      <c r="C55" s="311" t="s">
        <v>541</v>
      </c>
      <c r="D55" s="180">
        <f>+Árak!C46</f>
        <v>1865</v>
      </c>
      <c r="E55" s="182" t="s">
        <v>271</v>
      </c>
      <c r="F55" s="180">
        <f>+Árak!D46</f>
        <v>1830</v>
      </c>
      <c r="G55" s="182" t="s">
        <v>227</v>
      </c>
      <c r="H55" s="180">
        <f>+Árak!E46</f>
        <v>1875</v>
      </c>
      <c r="I55" s="182" t="s">
        <v>233</v>
      </c>
      <c r="J55" s="181">
        <f>+Árak!F46</f>
        <v>1890</v>
      </c>
      <c r="K55" s="311" t="s">
        <v>540</v>
      </c>
      <c r="L55" s="165">
        <f>+Árak!G46</f>
        <v>1795</v>
      </c>
      <c r="M55" s="347"/>
    </row>
    <row r="56" spans="1:13" ht="119.25" customHeight="1" thickBot="1">
      <c r="A56" s="108" t="s">
        <v>218</v>
      </c>
      <c r="B56" s="35" t="s">
        <v>23</v>
      </c>
      <c r="C56" s="166" t="s">
        <v>415</v>
      </c>
      <c r="D56" s="180">
        <f>+Árak!C47</f>
        <v>1940</v>
      </c>
      <c r="E56" s="182" t="s">
        <v>225</v>
      </c>
      <c r="F56" s="180">
        <f>+Árak!D47</f>
        <v>1945</v>
      </c>
      <c r="G56" s="182" t="s">
        <v>252</v>
      </c>
      <c r="H56" s="180">
        <f>+Árak!E47</f>
        <v>1840</v>
      </c>
      <c r="I56" s="166" t="s">
        <v>390</v>
      </c>
      <c r="J56" s="181">
        <f>+Árak!F47</f>
        <v>1830</v>
      </c>
      <c r="K56" s="182" t="s">
        <v>230</v>
      </c>
      <c r="L56" s="165">
        <f>+Árak!G47</f>
        <v>1890</v>
      </c>
      <c r="M56" s="347"/>
    </row>
    <row r="57" spans="1:13" ht="120.75" customHeight="1" thickBot="1">
      <c r="A57" s="108" t="s">
        <v>219</v>
      </c>
      <c r="B57" s="35" t="str">
        <f>"Menü 
5 napra "&amp;Árak!B48&amp;" Ft/HÉT
"&amp;Árak!B48/5&amp;" Ft/nap"</f>
        <v>Menü 
5 napra 11450 Ft/HÉT
2290 Ft/nap</v>
      </c>
      <c r="C57" s="166" t="s">
        <v>416</v>
      </c>
      <c r="D57" s="180">
        <f>+Árak!C48</f>
        <v>2880</v>
      </c>
      <c r="E57" s="232" t="s">
        <v>424</v>
      </c>
      <c r="F57" s="180">
        <f>+Árak!D48</f>
        <v>2605</v>
      </c>
      <c r="G57" s="182" t="s">
        <v>380</v>
      </c>
      <c r="H57" s="180">
        <f>+Árak!E48</f>
        <v>2665</v>
      </c>
      <c r="I57" s="232" t="s">
        <v>425</v>
      </c>
      <c r="J57" s="181">
        <f>+Árak!F48</f>
        <v>2890</v>
      </c>
      <c r="K57" s="232" t="s">
        <v>497</v>
      </c>
      <c r="L57" s="165">
        <f>+Árak!G48</f>
        <v>2605</v>
      </c>
      <c r="M57" s="347"/>
    </row>
    <row r="58" spans="1:13" ht="57" customHeight="1" thickBot="1">
      <c r="A58" s="108" t="s">
        <v>220</v>
      </c>
      <c r="B58" s="125" t="s">
        <v>39</v>
      </c>
      <c r="C58" s="166" t="s">
        <v>391</v>
      </c>
      <c r="D58" s="180">
        <f>+Árak!C49</f>
        <v>890</v>
      </c>
      <c r="E58" s="252" t="s">
        <v>460</v>
      </c>
      <c r="F58" s="180">
        <f>+Árak!D49</f>
        <v>895</v>
      </c>
      <c r="G58" s="166" t="s">
        <v>439</v>
      </c>
      <c r="H58" s="180">
        <f>+Árak!E49</f>
        <v>890</v>
      </c>
      <c r="I58" s="182" t="s">
        <v>228</v>
      </c>
      <c r="J58" s="181">
        <f>+Árak!F49</f>
        <v>875</v>
      </c>
      <c r="K58" s="166" t="s">
        <v>417</v>
      </c>
      <c r="L58" s="165">
        <f>+Árak!G49</f>
        <v>880</v>
      </c>
      <c r="M58" s="347"/>
    </row>
    <row r="59" spans="2:13" ht="14.25" customHeight="1" thickBot="1">
      <c r="B59" s="10"/>
      <c r="C59" s="185"/>
      <c r="D59" s="186"/>
      <c r="E59" s="185"/>
      <c r="F59" s="186"/>
      <c r="G59" s="185"/>
      <c r="H59" s="186"/>
      <c r="I59" s="185"/>
      <c r="J59" s="187"/>
      <c r="K59" s="185"/>
      <c r="L59" s="37"/>
      <c r="M59" s="347"/>
    </row>
    <row r="60" spans="1:13" ht="135.75" customHeight="1" thickBot="1">
      <c r="A60" s="126" t="s">
        <v>448</v>
      </c>
      <c r="B60" s="132" t="s">
        <v>466</v>
      </c>
      <c r="C60" s="164" t="s">
        <v>461</v>
      </c>
      <c r="D60" s="180">
        <f>+Árak!C50</f>
        <v>510</v>
      </c>
      <c r="E60" s="164" t="s">
        <v>462</v>
      </c>
      <c r="F60" s="180">
        <f>+Árak!D50</f>
        <v>505</v>
      </c>
      <c r="G60" s="164" t="s">
        <v>463</v>
      </c>
      <c r="H60" s="180">
        <f>+Árak!E50</f>
        <v>510</v>
      </c>
      <c r="I60" s="164" t="s">
        <v>464</v>
      </c>
      <c r="J60" s="181">
        <f>+Árak!F50</f>
        <v>515</v>
      </c>
      <c r="K60" s="164" t="s">
        <v>465</v>
      </c>
      <c r="L60" s="165">
        <f>+Árak!G50</f>
        <v>495</v>
      </c>
      <c r="M60" s="171"/>
    </row>
    <row r="61" spans="1:13" ht="135.75" customHeight="1" thickBot="1">
      <c r="A61" s="126" t="s">
        <v>401</v>
      </c>
      <c r="B61" s="132" t="s">
        <v>400</v>
      </c>
      <c r="C61" s="164" t="s">
        <v>402</v>
      </c>
      <c r="D61" s="180">
        <f>+Árak!C51</f>
        <v>2085</v>
      </c>
      <c r="E61" s="164" t="s">
        <v>403</v>
      </c>
      <c r="F61" s="180">
        <f>+Árak!D51</f>
        <v>1865</v>
      </c>
      <c r="G61" s="164" t="s">
        <v>404</v>
      </c>
      <c r="H61" s="180">
        <f>+Árak!E51</f>
        <v>2025</v>
      </c>
      <c r="I61" s="164" t="s">
        <v>434</v>
      </c>
      <c r="J61" s="181">
        <f>+Árak!F51</f>
        <v>2155</v>
      </c>
      <c r="K61" s="164" t="s">
        <v>410</v>
      </c>
      <c r="L61" s="165">
        <f>+Árak!G51</f>
        <v>2125</v>
      </c>
      <c r="M61" s="171"/>
    </row>
    <row r="62" spans="1:13" ht="135.75" customHeight="1">
      <c r="A62" s="126" t="s">
        <v>56</v>
      </c>
      <c r="B62" s="132" t="s">
        <v>57</v>
      </c>
      <c r="C62" s="179" t="s">
        <v>234</v>
      </c>
      <c r="D62" s="180">
        <f>+Árak!C52</f>
        <v>1880</v>
      </c>
      <c r="E62" s="179" t="s">
        <v>183</v>
      </c>
      <c r="F62" s="180">
        <f>+Árak!D52</f>
        <v>1960</v>
      </c>
      <c r="G62" s="179" t="s">
        <v>152</v>
      </c>
      <c r="H62" s="180">
        <f>+Árak!E52</f>
        <v>1905</v>
      </c>
      <c r="I62" s="164" t="s">
        <v>411</v>
      </c>
      <c r="J62" s="181">
        <f>+Árak!F52</f>
        <v>1735</v>
      </c>
      <c r="K62" s="179" t="s">
        <v>272</v>
      </c>
      <c r="L62" s="165">
        <f>+Árak!G52</f>
        <v>1860</v>
      </c>
      <c r="M62" s="171"/>
    </row>
    <row r="63" spans="1:13" ht="98.25" customHeight="1" thickBot="1">
      <c r="A63" s="127" t="s">
        <v>58</v>
      </c>
      <c r="B63" s="132" t="s">
        <v>59</v>
      </c>
      <c r="C63" s="179" t="s">
        <v>184</v>
      </c>
      <c r="D63" s="180">
        <f>+Árak!C53</f>
        <v>1450</v>
      </c>
      <c r="E63" s="179" t="s">
        <v>185</v>
      </c>
      <c r="F63" s="180">
        <f>+Árak!D53</f>
        <v>1550</v>
      </c>
      <c r="G63" s="164" t="s">
        <v>395</v>
      </c>
      <c r="H63" s="180">
        <f>+Árak!E53</f>
        <v>1445</v>
      </c>
      <c r="I63" s="179" t="s">
        <v>285</v>
      </c>
      <c r="J63" s="181">
        <f>+Árak!F53</f>
        <v>1465</v>
      </c>
      <c r="K63" s="179" t="s">
        <v>284</v>
      </c>
      <c r="L63" s="165">
        <f>+Árak!G53</f>
        <v>1440</v>
      </c>
      <c r="M63" s="348" t="s">
        <v>60</v>
      </c>
    </row>
    <row r="64" spans="1:13" ht="119.25" customHeight="1" thickBot="1">
      <c r="A64" s="128" t="s">
        <v>61</v>
      </c>
      <c r="B64" s="132" t="s">
        <v>62</v>
      </c>
      <c r="C64" s="179" t="s">
        <v>151</v>
      </c>
      <c r="D64" s="180">
        <f>+Árak!C54</f>
        <v>1860</v>
      </c>
      <c r="E64" s="179" t="s">
        <v>358</v>
      </c>
      <c r="F64" s="180">
        <f>+Árak!D54</f>
        <v>1890</v>
      </c>
      <c r="G64" s="179" t="s">
        <v>186</v>
      </c>
      <c r="H64" s="180">
        <f>+Árak!E54</f>
        <v>1880</v>
      </c>
      <c r="I64" s="164" t="s">
        <v>467</v>
      </c>
      <c r="J64" s="181">
        <f>+Árak!F54</f>
        <v>2050</v>
      </c>
      <c r="K64" s="179" t="s">
        <v>211</v>
      </c>
      <c r="L64" s="165">
        <f>+Árak!G54</f>
        <v>1750</v>
      </c>
      <c r="M64" s="348"/>
    </row>
    <row r="65" spans="1:13" ht="180" customHeight="1" thickBot="1">
      <c r="A65" s="127" t="s">
        <v>63</v>
      </c>
      <c r="B65" s="132" t="s">
        <v>64</v>
      </c>
      <c r="C65" s="179" t="s">
        <v>187</v>
      </c>
      <c r="D65" s="180">
        <f>+Árak!C55</f>
        <v>1870</v>
      </c>
      <c r="E65" s="179" t="s">
        <v>188</v>
      </c>
      <c r="F65" s="180">
        <f>+Árak!D55</f>
        <v>1810</v>
      </c>
      <c r="G65" s="179" t="s">
        <v>379</v>
      </c>
      <c r="H65" s="180">
        <f>+Árak!E55</f>
        <v>1715</v>
      </c>
      <c r="I65" s="179" t="s">
        <v>286</v>
      </c>
      <c r="J65" s="181">
        <f>+Árak!F55</f>
        <v>1805</v>
      </c>
      <c r="K65" s="179" t="s">
        <v>287</v>
      </c>
      <c r="L65" s="165">
        <f>+Árak!G55</f>
        <v>1875</v>
      </c>
      <c r="M65" s="348"/>
    </row>
    <row r="66" spans="1:13" ht="103.5" customHeight="1" thickBot="1">
      <c r="A66" s="129" t="s">
        <v>65</v>
      </c>
      <c r="B66" s="132" t="str">
        <f>"Office Menü 
5 napra "&amp;Árak!B56&amp;" Ft
"&amp;Árak!B56/5&amp;" Ft/nap"</f>
        <v>Office Menü 
5 napra 10150 Ft
2030 Ft/nap</v>
      </c>
      <c r="C66" s="179" t="s">
        <v>378</v>
      </c>
      <c r="D66" s="180">
        <f>+Árak!C56</f>
        <v>2355</v>
      </c>
      <c r="E66" s="179" t="s">
        <v>377</v>
      </c>
      <c r="F66" s="180">
        <f>+Árak!D56</f>
        <v>2265</v>
      </c>
      <c r="G66" s="164" t="s">
        <v>498</v>
      </c>
      <c r="H66" s="180">
        <f>+Árak!E56</f>
        <v>2410</v>
      </c>
      <c r="I66" s="179" t="s">
        <v>346</v>
      </c>
      <c r="J66" s="181">
        <f>+Árak!F56</f>
        <v>2035</v>
      </c>
      <c r="K66" s="179" t="s">
        <v>288</v>
      </c>
      <c r="L66" s="165">
        <f>+Árak!G56</f>
        <v>2285</v>
      </c>
      <c r="M66" s="170"/>
    </row>
    <row r="67" spans="1:13" ht="129" customHeight="1" thickBot="1">
      <c r="A67" s="130" t="s">
        <v>66</v>
      </c>
      <c r="B67" s="132" t="s">
        <v>67</v>
      </c>
      <c r="C67" s="179" t="s">
        <v>190</v>
      </c>
      <c r="D67" s="180">
        <f>+Árak!C57</f>
        <v>1790</v>
      </c>
      <c r="E67" s="179" t="s">
        <v>199</v>
      </c>
      <c r="F67" s="180">
        <f>+Árak!D57</f>
        <v>1805</v>
      </c>
      <c r="G67" s="179" t="s">
        <v>189</v>
      </c>
      <c r="H67" s="180">
        <f>+Árak!E57</f>
        <v>1830</v>
      </c>
      <c r="I67" s="179" t="s">
        <v>191</v>
      </c>
      <c r="J67" s="181">
        <f>+Árak!F57</f>
        <v>1720</v>
      </c>
      <c r="K67" s="179" t="s">
        <v>273</v>
      </c>
      <c r="L67" s="165">
        <f>+Árak!G57</f>
        <v>1805</v>
      </c>
      <c r="M67" s="367"/>
    </row>
    <row r="68" spans="1:13" ht="116.25" customHeight="1" thickBot="1">
      <c r="A68" s="131" t="s">
        <v>68</v>
      </c>
      <c r="B68" s="132" t="s">
        <v>69</v>
      </c>
      <c r="C68" s="179" t="s">
        <v>192</v>
      </c>
      <c r="D68" s="180">
        <f>+Árak!C58</f>
        <v>1705</v>
      </c>
      <c r="E68" s="179" t="s">
        <v>212</v>
      </c>
      <c r="F68" s="180">
        <f>+Árak!D58</f>
        <v>1860</v>
      </c>
      <c r="G68" s="182" t="s">
        <v>347</v>
      </c>
      <c r="H68" s="180">
        <f>+Árak!E58</f>
        <v>1610</v>
      </c>
      <c r="I68" s="179" t="s">
        <v>179</v>
      </c>
      <c r="J68" s="181">
        <f>+Árak!F58</f>
        <v>1780</v>
      </c>
      <c r="K68" s="179" t="s">
        <v>289</v>
      </c>
      <c r="L68" s="165">
        <f>+Árak!G58</f>
        <v>1635</v>
      </c>
      <c r="M68" s="367"/>
    </row>
    <row r="69" spans="1:13" ht="143.25" customHeight="1" thickBot="1">
      <c r="A69" s="131" t="s">
        <v>70</v>
      </c>
      <c r="B69" s="132" t="s">
        <v>71</v>
      </c>
      <c r="C69" s="179" t="s">
        <v>290</v>
      </c>
      <c r="D69" s="180">
        <f>+Árak!C59</f>
        <v>1940</v>
      </c>
      <c r="E69" s="164" t="s">
        <v>392</v>
      </c>
      <c r="F69" s="180">
        <f>+Árak!D59</f>
        <v>1875</v>
      </c>
      <c r="G69" s="179" t="s">
        <v>193</v>
      </c>
      <c r="H69" s="180">
        <f>+Árak!E59</f>
        <v>1845</v>
      </c>
      <c r="I69" s="310" t="s">
        <v>542</v>
      </c>
      <c r="J69" s="181">
        <f>+Árak!F59</f>
        <v>1885</v>
      </c>
      <c r="K69" s="164" t="s">
        <v>499</v>
      </c>
      <c r="L69" s="165">
        <f>+Árak!G59</f>
        <v>1820</v>
      </c>
      <c r="M69" s="367"/>
    </row>
    <row r="70" spans="1:13" ht="63" customHeight="1" thickBot="1">
      <c r="A70" s="137" t="s">
        <v>72</v>
      </c>
      <c r="B70" s="138" t="s">
        <v>74</v>
      </c>
      <c r="C70" s="190" t="s">
        <v>359</v>
      </c>
      <c r="D70" s="191">
        <f>+Árak!C60</f>
        <v>820</v>
      </c>
      <c r="E70" s="200" t="s">
        <v>393</v>
      </c>
      <c r="F70" s="191">
        <f>+Árak!D60</f>
        <v>775</v>
      </c>
      <c r="G70" s="200" t="s">
        <v>440</v>
      </c>
      <c r="H70" s="191">
        <f>+Árak!E60</f>
        <v>770</v>
      </c>
      <c r="I70" s="200" t="s">
        <v>412</v>
      </c>
      <c r="J70" s="195">
        <f>+Árak!F60</f>
        <v>760</v>
      </c>
      <c r="K70" s="190" t="s">
        <v>350</v>
      </c>
      <c r="L70" s="174">
        <f>+Árak!G60</f>
        <v>805</v>
      </c>
      <c r="M70" s="367"/>
    </row>
    <row r="71" spans="1:13" ht="47.25" customHeight="1" thickBot="1">
      <c r="A71" s="139" t="s">
        <v>180</v>
      </c>
      <c r="B71" s="132" t="s">
        <v>181</v>
      </c>
      <c r="C71" s="166" t="s">
        <v>181</v>
      </c>
      <c r="D71" s="163">
        <f>+Árak!C62</f>
        <v>255</v>
      </c>
      <c r="E71" s="166" t="s">
        <v>181</v>
      </c>
      <c r="F71" s="163">
        <f>+Árak!D62</f>
        <v>255</v>
      </c>
      <c r="G71" s="166" t="s">
        <v>181</v>
      </c>
      <c r="H71" s="163">
        <f>+Árak!E62</f>
        <v>255</v>
      </c>
      <c r="I71" s="166" t="s">
        <v>181</v>
      </c>
      <c r="J71" s="163">
        <f>+Árak!F62</f>
        <v>255</v>
      </c>
      <c r="K71" s="166" t="s">
        <v>181</v>
      </c>
      <c r="L71" s="163">
        <f>+Árak!G62</f>
        <v>255</v>
      </c>
      <c r="M71" s="367"/>
    </row>
    <row r="72" spans="1:13" ht="18" customHeight="1" thickBot="1">
      <c r="A72" s="38"/>
      <c r="B72" s="38"/>
      <c r="C72" s="38"/>
      <c r="D72" s="36"/>
      <c r="E72" s="121"/>
      <c r="F72" s="122"/>
      <c r="G72" s="123"/>
      <c r="H72" s="122"/>
      <c r="I72" s="123"/>
      <c r="J72" s="124"/>
      <c r="K72" s="123"/>
      <c r="L72" s="124"/>
      <c r="M72" s="368"/>
    </row>
    <row r="73" spans="1:17" ht="21" customHeight="1" thickBot="1">
      <c r="A73" s="38"/>
      <c r="B73" s="38"/>
      <c r="C73" s="38"/>
      <c r="D73" s="36"/>
      <c r="E73" s="342" t="str">
        <f>+C2</f>
        <v>05.06. Hétfő</v>
      </c>
      <c r="F73" s="343"/>
      <c r="G73" s="342" t="str">
        <f>+E2</f>
        <v>05.07... Kedd</v>
      </c>
      <c r="H73" s="343"/>
      <c r="I73" s="342" t="str">
        <f>+G2</f>
        <v>05.08.Szerda</v>
      </c>
      <c r="J73" s="343"/>
      <c r="K73" s="342" t="str">
        <f>+I2</f>
        <v>05.09. Csütörtök</v>
      </c>
      <c r="L73" s="343"/>
      <c r="M73" s="342" t="str">
        <f>+K2</f>
        <v>05.10. Péntek</v>
      </c>
      <c r="N73" s="343"/>
      <c r="O73" s="353" t="s">
        <v>535</v>
      </c>
      <c r="P73" s="353"/>
      <c r="Q73" s="39" t="s">
        <v>536</v>
      </c>
    </row>
    <row r="74" spans="1:17" ht="101.25" customHeight="1">
      <c r="A74" s="40" t="s">
        <v>73</v>
      </c>
      <c r="B74" s="39" t="str">
        <f>"SPEED menü 
"&amp;Árak!B61&amp;" Ft/hét
"&amp;Árak!B61/7&amp;" Ft/nap"</f>
        <v>SPEED menü 
23240 Ft/hét
3320 Ft/nap</v>
      </c>
      <c r="C74" s="196">
        <v>1</v>
      </c>
      <c r="D74" s="41"/>
      <c r="E74" s="354" t="s">
        <v>200</v>
      </c>
      <c r="F74" s="355"/>
      <c r="G74" s="356" t="s">
        <v>276</v>
      </c>
      <c r="H74" s="356"/>
      <c r="I74" s="356" t="s">
        <v>375</v>
      </c>
      <c r="J74" s="356"/>
      <c r="K74" s="357" t="s">
        <v>414</v>
      </c>
      <c r="L74" s="358"/>
      <c r="M74" s="359" t="s">
        <v>500</v>
      </c>
      <c r="N74" s="360"/>
      <c r="O74" s="361" t="s">
        <v>278</v>
      </c>
      <c r="P74" s="355"/>
      <c r="Q74" s="192" t="s">
        <v>111</v>
      </c>
    </row>
    <row r="75" spans="1:17" ht="80.25" customHeight="1">
      <c r="A75" s="42"/>
      <c r="B75" s="43"/>
      <c r="C75" s="197">
        <v>2</v>
      </c>
      <c r="D75" s="44"/>
      <c r="E75" s="370" t="s">
        <v>187</v>
      </c>
      <c r="F75" s="346"/>
      <c r="G75" s="344" t="s">
        <v>360</v>
      </c>
      <c r="H75" s="344"/>
      <c r="I75" s="344" t="s">
        <v>361</v>
      </c>
      <c r="J75" s="344"/>
      <c r="K75" s="344" t="s">
        <v>362</v>
      </c>
      <c r="L75" s="344"/>
      <c r="M75" s="345" t="s">
        <v>363</v>
      </c>
      <c r="N75" s="346"/>
      <c r="O75" s="345" t="s">
        <v>348</v>
      </c>
      <c r="P75" s="346"/>
      <c r="Q75" s="193" t="s">
        <v>281</v>
      </c>
    </row>
    <row r="76" spans="1:17" ht="55.5" customHeight="1">
      <c r="A76" s="42"/>
      <c r="B76" s="43"/>
      <c r="C76" s="197">
        <v>3</v>
      </c>
      <c r="D76" s="44"/>
      <c r="E76" s="370" t="s">
        <v>274</v>
      </c>
      <c r="F76" s="346"/>
      <c r="G76" s="344" t="s">
        <v>247</v>
      </c>
      <c r="H76" s="344"/>
      <c r="I76" s="344" t="s">
        <v>376</v>
      </c>
      <c r="J76" s="344"/>
      <c r="K76" s="371" t="s">
        <v>542</v>
      </c>
      <c r="L76" s="372"/>
      <c r="M76" s="345" t="s">
        <v>279</v>
      </c>
      <c r="N76" s="346"/>
      <c r="O76" s="345" t="s">
        <v>282</v>
      </c>
      <c r="P76" s="346"/>
      <c r="Q76" s="193" t="s">
        <v>283</v>
      </c>
    </row>
    <row r="77" spans="1:17" ht="52.5" customHeight="1" thickBot="1">
      <c r="A77" s="45"/>
      <c r="B77" s="46"/>
      <c r="C77" s="198">
        <v>4</v>
      </c>
      <c r="D77" s="47"/>
      <c r="E77" s="332" t="s">
        <v>275</v>
      </c>
      <c r="F77" s="333"/>
      <c r="G77" s="334" t="s">
        <v>394</v>
      </c>
      <c r="H77" s="335"/>
      <c r="I77" s="340" t="s">
        <v>189</v>
      </c>
      <c r="J77" s="333"/>
      <c r="K77" s="336" t="s">
        <v>388</v>
      </c>
      <c r="L77" s="337"/>
      <c r="M77" s="340" t="s">
        <v>280</v>
      </c>
      <c r="N77" s="333"/>
      <c r="O77" s="351" t="s">
        <v>441</v>
      </c>
      <c r="P77" s="352"/>
      <c r="Q77" s="194" t="s">
        <v>253</v>
      </c>
    </row>
    <row r="78" spans="1:17" ht="52.5" customHeight="1" thickBot="1">
      <c r="A78" s="45"/>
      <c r="B78" s="46"/>
      <c r="C78" s="198">
        <v>5</v>
      </c>
      <c r="D78" s="47"/>
      <c r="E78" s="332" t="s">
        <v>359</v>
      </c>
      <c r="F78" s="333"/>
      <c r="G78" s="334" t="s">
        <v>393</v>
      </c>
      <c r="H78" s="335"/>
      <c r="I78" s="336" t="s">
        <v>440</v>
      </c>
      <c r="J78" s="337"/>
      <c r="K78" s="336" t="s">
        <v>413</v>
      </c>
      <c r="L78" s="337"/>
      <c r="M78" s="340" t="s">
        <v>277</v>
      </c>
      <c r="N78" s="333"/>
      <c r="O78" s="349" t="s">
        <v>349</v>
      </c>
      <c r="P78" s="350"/>
      <c r="Q78" s="194" t="s">
        <v>292</v>
      </c>
    </row>
    <row r="79" spans="1:19" ht="31.5" customHeight="1">
      <c r="A79" s="150"/>
      <c r="C79" s="38"/>
      <c r="D79" s="36"/>
      <c r="E79" s="38"/>
      <c r="F79" s="36"/>
      <c r="G79" s="38"/>
      <c r="H79" s="36"/>
      <c r="I79" s="38"/>
      <c r="J79" s="37"/>
      <c r="K79" s="38"/>
      <c r="L79" s="37"/>
      <c r="N79" s="48"/>
      <c r="S79" s="48"/>
    </row>
    <row r="80" spans="1:19" ht="31.5" customHeight="1">
      <c r="A80" s="150"/>
      <c r="C80" s="38"/>
      <c r="D80" s="36"/>
      <c r="E80" s="38"/>
      <c r="F80" s="36"/>
      <c r="G80" s="38"/>
      <c r="H80" s="36"/>
      <c r="I80" s="38"/>
      <c r="J80" s="37"/>
      <c r="K80" s="38"/>
      <c r="L80" s="37"/>
      <c r="N80" s="48"/>
      <c r="S80" s="48"/>
    </row>
    <row r="81" spans="1:19" ht="18" customHeight="1">
      <c r="A81" s="151"/>
      <c r="B81" s="152"/>
      <c r="C81" s="373" t="str">
        <f>C2</f>
        <v>05.06. Hétfő</v>
      </c>
      <c r="D81" s="376"/>
      <c r="E81" s="373" t="str">
        <f>E2</f>
        <v>05.07... Kedd</v>
      </c>
      <c r="F81" s="376"/>
      <c r="G81" s="373" t="str">
        <f>G2</f>
        <v>05.08.Szerda</v>
      </c>
      <c r="H81" s="376"/>
      <c r="I81" s="373" t="str">
        <f>I2</f>
        <v>05.09. Csütörtök</v>
      </c>
      <c r="J81" s="376"/>
      <c r="K81" s="373" t="str">
        <f>K2</f>
        <v>05.10. Péntek</v>
      </c>
      <c r="L81" s="374"/>
      <c r="M81" s="373" t="str">
        <f>O73</f>
        <v>05.11.0. Szombat</v>
      </c>
      <c r="N81" s="374"/>
      <c r="O81" s="188"/>
      <c r="S81" s="48"/>
    </row>
    <row r="82" spans="1:19" ht="54" customHeight="1">
      <c r="A82" s="153" t="s">
        <v>205</v>
      </c>
      <c r="B82" s="327" t="s">
        <v>206</v>
      </c>
      <c r="C82" s="312" t="s">
        <v>543</v>
      </c>
      <c r="D82" s="204">
        <f>+Árak!C63</f>
        <v>845</v>
      </c>
      <c r="E82" s="316" t="s">
        <v>501</v>
      </c>
      <c r="F82" s="204">
        <f>+Árak!D63</f>
        <v>995</v>
      </c>
      <c r="G82" s="318" t="s">
        <v>549</v>
      </c>
      <c r="H82" s="204">
        <f>+Árak!E63</f>
        <v>1095</v>
      </c>
      <c r="I82" s="321" t="s">
        <v>447</v>
      </c>
      <c r="J82" s="204">
        <f>+Árak!F63</f>
        <v>845</v>
      </c>
      <c r="K82" s="322" t="s">
        <v>555</v>
      </c>
      <c r="L82" s="205">
        <f>+Árak!G63</f>
        <v>795</v>
      </c>
      <c r="M82" s="201"/>
      <c r="N82" s="206"/>
      <c r="S82" s="48"/>
    </row>
    <row r="83" spans="1:19" ht="54" customHeight="1">
      <c r="A83" s="153" t="s">
        <v>201</v>
      </c>
      <c r="B83" s="328"/>
      <c r="C83" s="314" t="s">
        <v>468</v>
      </c>
      <c r="D83" s="204">
        <f>+Árak!C64</f>
        <v>1795</v>
      </c>
      <c r="E83" s="317" t="s">
        <v>547</v>
      </c>
      <c r="F83" s="204">
        <f>+Árak!D64</f>
        <v>1995</v>
      </c>
      <c r="G83" s="319" t="s">
        <v>550</v>
      </c>
      <c r="H83" s="204">
        <f>+Árak!E64</f>
        <v>1395</v>
      </c>
      <c r="I83" s="321" t="s">
        <v>474</v>
      </c>
      <c r="J83" s="204">
        <f>+Árak!F64</f>
        <v>2095</v>
      </c>
      <c r="K83" s="323" t="s">
        <v>480</v>
      </c>
      <c r="L83" s="205">
        <f>+Árak!G64</f>
        <v>1695</v>
      </c>
      <c r="M83" s="324" t="s">
        <v>484</v>
      </c>
      <c r="N83" s="206">
        <f>+Árak!H64</f>
        <v>1395</v>
      </c>
      <c r="S83" s="48"/>
    </row>
    <row r="84" spans="1:19" ht="60" customHeight="1">
      <c r="A84" s="153" t="s">
        <v>202</v>
      </c>
      <c r="B84" s="328"/>
      <c r="C84" s="314" t="s">
        <v>469</v>
      </c>
      <c r="D84" s="204">
        <f>+Árak!C65</f>
        <v>1495</v>
      </c>
      <c r="E84" s="317" t="s">
        <v>470</v>
      </c>
      <c r="F84" s="204">
        <f>+Árak!D65</f>
        <v>1345</v>
      </c>
      <c r="G84" s="319" t="s">
        <v>475</v>
      </c>
      <c r="H84" s="204">
        <f>+Árak!E65</f>
        <v>1795</v>
      </c>
      <c r="I84" s="321" t="s">
        <v>477</v>
      </c>
      <c r="J84" s="204">
        <f>+Árak!F65</f>
        <v>1595</v>
      </c>
      <c r="K84" s="323" t="s">
        <v>556</v>
      </c>
      <c r="L84" s="205">
        <f>+Árak!G65</f>
        <v>1590</v>
      </c>
      <c r="M84" s="201"/>
      <c r="N84" s="206"/>
      <c r="S84" s="48"/>
    </row>
    <row r="85" spans="1:19" ht="54" customHeight="1">
      <c r="A85" s="153" t="s">
        <v>207</v>
      </c>
      <c r="B85" s="328"/>
      <c r="C85" s="314" t="s">
        <v>544</v>
      </c>
      <c r="D85" s="204">
        <f>+Árak!C66</f>
        <v>1895</v>
      </c>
      <c r="E85" s="317" t="s">
        <v>471</v>
      </c>
      <c r="F85" s="204">
        <f>+Árak!D66</f>
        <v>2095</v>
      </c>
      <c r="G85" s="319" t="s">
        <v>476</v>
      </c>
      <c r="H85" s="204">
        <f>+Árak!E66</f>
        <v>1295</v>
      </c>
      <c r="I85" s="321" t="s">
        <v>553</v>
      </c>
      <c r="J85" s="204">
        <f>+Árak!F66</f>
        <v>1605</v>
      </c>
      <c r="K85" s="323" t="s">
        <v>557</v>
      </c>
      <c r="L85" s="205">
        <f>+Árak!G66</f>
        <v>1945</v>
      </c>
      <c r="M85" s="201"/>
      <c r="N85" s="206"/>
      <c r="S85" s="48"/>
    </row>
    <row r="86" spans="1:19" ht="54" customHeight="1">
      <c r="A86" s="153" t="s">
        <v>203</v>
      </c>
      <c r="B86" s="328"/>
      <c r="C86" s="315" t="s">
        <v>502</v>
      </c>
      <c r="D86" s="204">
        <f>+Árak!C67</f>
        <v>1345</v>
      </c>
      <c r="E86" s="316" t="s">
        <v>548</v>
      </c>
      <c r="F86" s="204">
        <f>+Árak!D67</f>
        <v>1695</v>
      </c>
      <c r="G86" s="320" t="s">
        <v>551</v>
      </c>
      <c r="H86" s="204">
        <f>+Árak!E67</f>
        <v>1895</v>
      </c>
      <c r="I86" s="321" t="s">
        <v>478</v>
      </c>
      <c r="J86" s="204">
        <f>+Árak!F67</f>
        <v>1395</v>
      </c>
      <c r="K86" s="323" t="s">
        <v>481</v>
      </c>
      <c r="L86" s="205">
        <f>+Árak!G67</f>
        <v>1495</v>
      </c>
      <c r="M86" s="325" t="s">
        <v>558</v>
      </c>
      <c r="N86" s="206">
        <f>+Árak!H67</f>
        <v>1695</v>
      </c>
      <c r="S86" s="48"/>
    </row>
    <row r="87" spans="1:19" ht="54" customHeight="1">
      <c r="A87" s="154" t="s">
        <v>204</v>
      </c>
      <c r="B87" s="328"/>
      <c r="C87" s="314" t="s">
        <v>545</v>
      </c>
      <c r="D87" s="207">
        <f>+Árak!C68</f>
        <v>1595</v>
      </c>
      <c r="E87" s="317" t="s">
        <v>472</v>
      </c>
      <c r="F87" s="207">
        <f>+Árak!D68</f>
        <v>1495</v>
      </c>
      <c r="G87" s="318" t="s">
        <v>552</v>
      </c>
      <c r="H87" s="207">
        <f>+Árak!E68</f>
        <v>1545</v>
      </c>
      <c r="I87" s="321" t="s">
        <v>554</v>
      </c>
      <c r="J87" s="207">
        <f>+Árak!F68</f>
        <v>1495</v>
      </c>
      <c r="K87" s="323" t="s">
        <v>482</v>
      </c>
      <c r="L87" s="208">
        <f>+Árak!G68</f>
        <v>1795</v>
      </c>
      <c r="M87" s="202"/>
      <c r="N87" s="203"/>
      <c r="S87" s="48"/>
    </row>
    <row r="88" spans="1:19" ht="54" customHeight="1">
      <c r="A88" s="231" t="s">
        <v>430</v>
      </c>
      <c r="B88" s="328"/>
      <c r="C88" s="313" t="s">
        <v>546</v>
      </c>
      <c r="D88" s="207">
        <f>+Árak!C69</f>
        <v>1845</v>
      </c>
      <c r="E88" s="317" t="s">
        <v>503</v>
      </c>
      <c r="F88" s="207">
        <f>+Árak!D69</f>
        <v>1345</v>
      </c>
      <c r="G88" s="319" t="s">
        <v>473</v>
      </c>
      <c r="H88" s="207">
        <f>+Árak!E69</f>
        <v>1695</v>
      </c>
      <c r="I88" s="321" t="s">
        <v>479</v>
      </c>
      <c r="J88" s="207">
        <f>+Árak!F69</f>
        <v>1345</v>
      </c>
      <c r="K88" s="323" t="s">
        <v>483</v>
      </c>
      <c r="L88" s="208">
        <f>+Árak!G69</f>
        <v>1645</v>
      </c>
      <c r="M88" s="228"/>
      <c r="N88" s="229"/>
      <c r="S88" s="48"/>
    </row>
    <row r="89" spans="1:19" ht="12.75" customHeight="1">
      <c r="A89" s="150"/>
      <c r="C89" s="38"/>
      <c r="D89" s="36"/>
      <c r="E89" s="38"/>
      <c r="F89" s="36"/>
      <c r="G89" s="38"/>
      <c r="H89" s="36"/>
      <c r="I89" s="38"/>
      <c r="J89" s="37"/>
      <c r="K89" s="38"/>
      <c r="L89" s="37"/>
      <c r="N89" s="48"/>
      <c r="S89" s="48"/>
    </row>
    <row r="90" spans="1:19" ht="37.5" customHeight="1">
      <c r="A90" s="140" t="s">
        <v>236</v>
      </c>
      <c r="B90" s="141"/>
      <c r="C90" s="238" t="s">
        <v>372</v>
      </c>
      <c r="D90" s="162">
        <f>Árak!C70</f>
        <v>199</v>
      </c>
      <c r="E90" s="238" t="s">
        <v>372</v>
      </c>
      <c r="F90" s="162">
        <f>Árak!D70</f>
        <v>199</v>
      </c>
      <c r="G90" s="238" t="s">
        <v>372</v>
      </c>
      <c r="H90" s="162">
        <f>Árak!E70</f>
        <v>199</v>
      </c>
      <c r="I90" s="238" t="s">
        <v>372</v>
      </c>
      <c r="J90" s="162">
        <f>Árak!F70</f>
        <v>199</v>
      </c>
      <c r="K90" s="238" t="s">
        <v>372</v>
      </c>
      <c r="L90" s="162">
        <f>Árak!G70</f>
        <v>199</v>
      </c>
      <c r="N90" s="48"/>
      <c r="S90" s="48"/>
    </row>
    <row r="91" spans="1:19" ht="37.5" customHeight="1">
      <c r="A91" s="140" t="s">
        <v>237</v>
      </c>
      <c r="B91" s="141"/>
      <c r="C91" s="238" t="s">
        <v>373</v>
      </c>
      <c r="D91" s="162">
        <f>Árak!C71</f>
        <v>199</v>
      </c>
      <c r="E91" s="238" t="s">
        <v>373</v>
      </c>
      <c r="F91" s="162">
        <f>Árak!D71</f>
        <v>199</v>
      </c>
      <c r="G91" s="238" t="s">
        <v>373</v>
      </c>
      <c r="H91" s="162">
        <f>Árak!E71</f>
        <v>199</v>
      </c>
      <c r="I91" s="238" t="s">
        <v>373</v>
      </c>
      <c r="J91" s="162">
        <f>Árak!F71</f>
        <v>199</v>
      </c>
      <c r="K91" s="238" t="s">
        <v>373</v>
      </c>
      <c r="L91" s="162">
        <f>Árak!G71</f>
        <v>199</v>
      </c>
      <c r="N91" s="48"/>
      <c r="S91" s="48"/>
    </row>
    <row r="92" spans="1:19" ht="37.5" customHeight="1">
      <c r="A92" s="140" t="s">
        <v>238</v>
      </c>
      <c r="B92" s="141"/>
      <c r="C92" s="238" t="s">
        <v>449</v>
      </c>
      <c r="D92" s="162">
        <f>Árak!C72</f>
        <v>199</v>
      </c>
      <c r="E92" s="238" t="s">
        <v>449</v>
      </c>
      <c r="F92" s="162">
        <f>Árak!D72</f>
        <v>199</v>
      </c>
      <c r="G92" s="238" t="s">
        <v>449</v>
      </c>
      <c r="H92" s="162">
        <f>Árak!E72</f>
        <v>199</v>
      </c>
      <c r="I92" s="238" t="s">
        <v>449</v>
      </c>
      <c r="J92" s="162">
        <f>Árak!F72</f>
        <v>199</v>
      </c>
      <c r="K92" s="238" t="s">
        <v>449</v>
      </c>
      <c r="L92" s="162">
        <f>Árak!G72</f>
        <v>199</v>
      </c>
      <c r="N92" s="48"/>
      <c r="S92" s="48"/>
    </row>
    <row r="93" spans="1:19" ht="37.5" customHeight="1">
      <c r="A93" s="140" t="s">
        <v>239</v>
      </c>
      <c r="B93" s="141"/>
      <c r="C93" s="238" t="s">
        <v>450</v>
      </c>
      <c r="D93" s="162">
        <f>Árak!C73</f>
        <v>199</v>
      </c>
      <c r="E93" s="238" t="s">
        <v>450</v>
      </c>
      <c r="F93" s="162">
        <f>Árak!D73</f>
        <v>199</v>
      </c>
      <c r="G93" s="238" t="s">
        <v>450</v>
      </c>
      <c r="H93" s="162">
        <f>Árak!E73</f>
        <v>199</v>
      </c>
      <c r="I93" s="238" t="s">
        <v>450</v>
      </c>
      <c r="J93" s="162">
        <f>Árak!F73</f>
        <v>199</v>
      </c>
      <c r="K93" s="238" t="s">
        <v>450</v>
      </c>
      <c r="L93" s="162">
        <f>Árak!G73</f>
        <v>199</v>
      </c>
      <c r="N93" s="48"/>
      <c r="S93" s="48"/>
    </row>
    <row r="94" spans="1:19" ht="37.5" customHeight="1">
      <c r="A94" s="140" t="s">
        <v>240</v>
      </c>
      <c r="B94" s="141"/>
      <c r="C94" s="238" t="s">
        <v>374</v>
      </c>
      <c r="D94" s="162">
        <f>Árak!C74</f>
        <v>199</v>
      </c>
      <c r="E94" s="238" t="s">
        <v>374</v>
      </c>
      <c r="F94" s="162">
        <f>Árak!D74</f>
        <v>199</v>
      </c>
      <c r="G94" s="238" t="s">
        <v>374</v>
      </c>
      <c r="H94" s="162">
        <f>Árak!E74</f>
        <v>199</v>
      </c>
      <c r="I94" s="238" t="s">
        <v>374</v>
      </c>
      <c r="J94" s="162">
        <f>Árak!F74</f>
        <v>199</v>
      </c>
      <c r="K94" s="238" t="s">
        <v>374</v>
      </c>
      <c r="L94" s="162">
        <f>Árak!G74</f>
        <v>199</v>
      </c>
      <c r="N94" s="48"/>
      <c r="S94" s="48"/>
    </row>
    <row r="95" spans="1:19" ht="37.5" customHeight="1">
      <c r="A95" s="140" t="s">
        <v>241</v>
      </c>
      <c r="B95" s="141"/>
      <c r="C95" s="238" t="s">
        <v>451</v>
      </c>
      <c r="D95" s="162">
        <f>Árak!C75</f>
        <v>199</v>
      </c>
      <c r="E95" s="238" t="s">
        <v>451</v>
      </c>
      <c r="F95" s="162">
        <f>Árak!D75</f>
        <v>199</v>
      </c>
      <c r="G95" s="238" t="s">
        <v>451</v>
      </c>
      <c r="H95" s="162">
        <f>Árak!E75</f>
        <v>199</v>
      </c>
      <c r="I95" s="238" t="s">
        <v>451</v>
      </c>
      <c r="J95" s="162">
        <f>Árak!F75</f>
        <v>199</v>
      </c>
      <c r="K95" s="238" t="s">
        <v>451</v>
      </c>
      <c r="L95" s="162">
        <f>Árak!G75</f>
        <v>199</v>
      </c>
      <c r="N95" s="48"/>
      <c r="S95" s="48"/>
    </row>
    <row r="96" spans="1:19" ht="37.5" customHeight="1">
      <c r="A96" s="140" t="s">
        <v>242</v>
      </c>
      <c r="B96" s="141"/>
      <c r="C96" s="238" t="s">
        <v>452</v>
      </c>
      <c r="D96" s="162">
        <f>Árak!C76</f>
        <v>199</v>
      </c>
      <c r="E96" s="238" t="s">
        <v>452</v>
      </c>
      <c r="F96" s="162">
        <f>Árak!D76</f>
        <v>199</v>
      </c>
      <c r="G96" s="238" t="s">
        <v>452</v>
      </c>
      <c r="H96" s="162">
        <f>Árak!E76</f>
        <v>199</v>
      </c>
      <c r="I96" s="238" t="s">
        <v>452</v>
      </c>
      <c r="J96" s="162">
        <f>Árak!F76</f>
        <v>199</v>
      </c>
      <c r="K96" s="238" t="s">
        <v>452</v>
      </c>
      <c r="L96" s="162">
        <f>Árak!G76</f>
        <v>199</v>
      </c>
      <c r="N96" s="48"/>
      <c r="S96" s="48"/>
    </row>
    <row r="97" spans="1:19" ht="37.5" customHeight="1">
      <c r="A97" s="140" t="s">
        <v>243</v>
      </c>
      <c r="B97" s="141"/>
      <c r="C97" s="238" t="s">
        <v>431</v>
      </c>
      <c r="D97" s="162">
        <f>Árak!C77</f>
        <v>279</v>
      </c>
      <c r="E97" s="238" t="s">
        <v>431</v>
      </c>
      <c r="F97" s="162">
        <f>Árak!D77</f>
        <v>279</v>
      </c>
      <c r="G97" s="238" t="s">
        <v>431</v>
      </c>
      <c r="H97" s="162">
        <f>Árak!E77</f>
        <v>279</v>
      </c>
      <c r="I97" s="238" t="s">
        <v>431</v>
      </c>
      <c r="J97" s="162">
        <f>Árak!F77</f>
        <v>279</v>
      </c>
      <c r="K97" s="238" t="s">
        <v>431</v>
      </c>
      <c r="L97" s="162">
        <f>Árak!G77</f>
        <v>279</v>
      </c>
      <c r="N97" s="48"/>
      <c r="S97" s="48"/>
    </row>
    <row r="98" spans="1:19" ht="37.5" customHeight="1">
      <c r="A98" s="140" t="s">
        <v>328</v>
      </c>
      <c r="B98" s="141"/>
      <c r="C98" s="238" t="s">
        <v>432</v>
      </c>
      <c r="D98" s="162">
        <f>Árak!C78</f>
        <v>279</v>
      </c>
      <c r="E98" s="238" t="s">
        <v>432</v>
      </c>
      <c r="F98" s="162">
        <f>Árak!D78</f>
        <v>279</v>
      </c>
      <c r="G98" s="238" t="s">
        <v>432</v>
      </c>
      <c r="H98" s="162">
        <f>Árak!E78</f>
        <v>279</v>
      </c>
      <c r="I98" s="238" t="s">
        <v>432</v>
      </c>
      <c r="J98" s="162">
        <f>Árak!F78</f>
        <v>279</v>
      </c>
      <c r="K98" s="238" t="s">
        <v>432</v>
      </c>
      <c r="L98" s="162">
        <f>Árak!G78</f>
        <v>279</v>
      </c>
      <c r="N98" s="48"/>
      <c r="S98" s="48"/>
    </row>
    <row r="99" spans="1:19" ht="37.5" customHeight="1">
      <c r="A99" s="140" t="s">
        <v>329</v>
      </c>
      <c r="B99" s="141"/>
      <c r="C99" s="238" t="s">
        <v>453</v>
      </c>
      <c r="D99" s="162">
        <f>Árak!C79</f>
        <v>299</v>
      </c>
      <c r="E99" s="238" t="s">
        <v>453</v>
      </c>
      <c r="F99" s="162">
        <f>Árak!D79</f>
        <v>299</v>
      </c>
      <c r="G99" s="238" t="s">
        <v>453</v>
      </c>
      <c r="H99" s="162">
        <f>Árak!E79</f>
        <v>299</v>
      </c>
      <c r="I99" s="238" t="s">
        <v>453</v>
      </c>
      <c r="J99" s="162">
        <f>Árak!F79</f>
        <v>299</v>
      </c>
      <c r="K99" s="238" t="s">
        <v>453</v>
      </c>
      <c r="L99" s="162">
        <f>Árak!G79</f>
        <v>299</v>
      </c>
      <c r="N99" s="48"/>
      <c r="S99" s="48"/>
    </row>
    <row r="100" spans="1:19" ht="37.5" customHeight="1">
      <c r="A100" s="140" t="s">
        <v>398</v>
      </c>
      <c r="B100" s="141"/>
      <c r="C100" s="238" t="s">
        <v>454</v>
      </c>
      <c r="D100" s="162">
        <f>Árak!C80</f>
        <v>299</v>
      </c>
      <c r="E100" s="238" t="s">
        <v>454</v>
      </c>
      <c r="F100" s="162">
        <f>Árak!D80</f>
        <v>299</v>
      </c>
      <c r="G100" s="238" t="s">
        <v>454</v>
      </c>
      <c r="H100" s="162">
        <f>Árak!E80</f>
        <v>299</v>
      </c>
      <c r="I100" s="238" t="s">
        <v>454</v>
      </c>
      <c r="J100" s="162">
        <f>Árak!F80</f>
        <v>299</v>
      </c>
      <c r="K100" s="238" t="s">
        <v>454</v>
      </c>
      <c r="L100" s="162">
        <f>Árak!G80</f>
        <v>299</v>
      </c>
      <c r="N100" s="48"/>
      <c r="S100" s="48"/>
    </row>
    <row r="101" spans="1:19" ht="37.5" customHeight="1">
      <c r="A101" s="140" t="s">
        <v>457</v>
      </c>
      <c r="B101" s="141"/>
      <c r="C101" s="238" t="s">
        <v>455</v>
      </c>
      <c r="D101" s="162">
        <f>Árak!C81</f>
        <v>399</v>
      </c>
      <c r="E101" s="238" t="s">
        <v>455</v>
      </c>
      <c r="F101" s="162">
        <f>Árak!D81</f>
        <v>399</v>
      </c>
      <c r="G101" s="238" t="s">
        <v>455</v>
      </c>
      <c r="H101" s="162">
        <f>Árak!E81</f>
        <v>399</v>
      </c>
      <c r="I101" s="238" t="s">
        <v>455</v>
      </c>
      <c r="J101" s="162">
        <f>Árak!F81</f>
        <v>399</v>
      </c>
      <c r="K101" s="238" t="s">
        <v>455</v>
      </c>
      <c r="L101" s="162">
        <f>Árak!G81</f>
        <v>399</v>
      </c>
      <c r="N101" s="48"/>
      <c r="S101" s="48"/>
    </row>
    <row r="102" spans="1:19" ht="37.5" customHeight="1">
      <c r="A102" s="140" t="s">
        <v>458</v>
      </c>
      <c r="B102" s="141"/>
      <c r="C102" s="238" t="s">
        <v>456</v>
      </c>
      <c r="D102" s="162">
        <f>Árak!C82</f>
        <v>399</v>
      </c>
      <c r="E102" s="238" t="s">
        <v>456</v>
      </c>
      <c r="F102" s="162">
        <f>Árak!D82</f>
        <v>399</v>
      </c>
      <c r="G102" s="238" t="s">
        <v>456</v>
      </c>
      <c r="H102" s="162">
        <f>Árak!E82</f>
        <v>399</v>
      </c>
      <c r="I102" s="238" t="s">
        <v>456</v>
      </c>
      <c r="J102" s="162">
        <f>Árak!F82</f>
        <v>399</v>
      </c>
      <c r="K102" s="238" t="s">
        <v>456</v>
      </c>
      <c r="L102" s="162">
        <f>Árak!G82</f>
        <v>399</v>
      </c>
      <c r="N102" s="48"/>
      <c r="S102" s="48"/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3.5" customHeight="1"/>
    <row r="112" ht="13.5" customHeight="1"/>
    <row r="113" ht="12.75" customHeight="1"/>
    <row r="114" ht="12.75" customHeight="1"/>
    <row r="115" ht="12.75" customHeight="1"/>
  </sheetData>
  <sheetProtection selectLockedCells="1" selectUnlockedCells="1"/>
  <mergeCells count="87">
    <mergeCell ref="K76:L76"/>
    <mergeCell ref="E76:F76"/>
    <mergeCell ref="M81:N81"/>
    <mergeCell ref="N2:O2"/>
    <mergeCell ref="C81:D81"/>
    <mergeCell ref="E81:F81"/>
    <mergeCell ref="G81:H81"/>
    <mergeCell ref="I81:J81"/>
    <mergeCell ref="K81:L81"/>
    <mergeCell ref="G76:H76"/>
    <mergeCell ref="I76:J76"/>
    <mergeCell ref="J33:J34"/>
    <mergeCell ref="L33:L34"/>
    <mergeCell ref="E77:F77"/>
    <mergeCell ref="G77:H77"/>
    <mergeCell ref="I77:J77"/>
    <mergeCell ref="K77:L77"/>
    <mergeCell ref="E75:F75"/>
    <mergeCell ref="G75:H75"/>
    <mergeCell ref="I75:J75"/>
    <mergeCell ref="M3:M28"/>
    <mergeCell ref="J26:J27"/>
    <mergeCell ref="M67:M72"/>
    <mergeCell ref="M73:N73"/>
    <mergeCell ref="G74:H74"/>
    <mergeCell ref="H26:H27"/>
    <mergeCell ref="L26:L27"/>
    <mergeCell ref="J23:J24"/>
    <mergeCell ref="M29:M35"/>
    <mergeCell ref="I2:J2"/>
    <mergeCell ref="K2:L2"/>
    <mergeCell ref="L23:L24"/>
    <mergeCell ref="D26:D27"/>
    <mergeCell ref="F26:F27"/>
    <mergeCell ref="D14:D15"/>
    <mergeCell ref="F14:F15"/>
    <mergeCell ref="D23:D24"/>
    <mergeCell ref="A2:B2"/>
    <mergeCell ref="C2:D2"/>
    <mergeCell ref="E2:F2"/>
    <mergeCell ref="G2:H2"/>
    <mergeCell ref="D29:D30"/>
    <mergeCell ref="L29:L30"/>
    <mergeCell ref="D11:D12"/>
    <mergeCell ref="F11:F12"/>
    <mergeCell ref="H11:H12"/>
    <mergeCell ref="J11:J12"/>
    <mergeCell ref="O77:P77"/>
    <mergeCell ref="K73:L73"/>
    <mergeCell ref="I73:J73"/>
    <mergeCell ref="G73:H73"/>
    <mergeCell ref="O73:P73"/>
    <mergeCell ref="E74:F74"/>
    <mergeCell ref="I74:J74"/>
    <mergeCell ref="K74:L74"/>
    <mergeCell ref="M74:N74"/>
    <mergeCell ref="O74:P74"/>
    <mergeCell ref="O76:P76"/>
    <mergeCell ref="M77:N77"/>
    <mergeCell ref="M76:N76"/>
    <mergeCell ref="O75:P75"/>
    <mergeCell ref="K78:L78"/>
    <mergeCell ref="L11:L12"/>
    <mergeCell ref="M37:M59"/>
    <mergeCell ref="M63:M65"/>
    <mergeCell ref="M75:N75"/>
    <mergeCell ref="O78:P78"/>
    <mergeCell ref="M78:N78"/>
    <mergeCell ref="H14:H15"/>
    <mergeCell ref="J14:J15"/>
    <mergeCell ref="L14:L15"/>
    <mergeCell ref="F29:F30"/>
    <mergeCell ref="E73:F73"/>
    <mergeCell ref="H33:H34"/>
    <mergeCell ref="F23:F24"/>
    <mergeCell ref="H23:H24"/>
    <mergeCell ref="K75:L75"/>
    <mergeCell ref="B82:B88"/>
    <mergeCell ref="C11:C13"/>
    <mergeCell ref="I11:I13"/>
    <mergeCell ref="E78:F78"/>
    <mergeCell ref="G78:H78"/>
    <mergeCell ref="I78:J78"/>
    <mergeCell ref="H29:H30"/>
    <mergeCell ref="J29:J30"/>
    <mergeCell ref="F33:F34"/>
    <mergeCell ref="D33:D34"/>
  </mergeCells>
  <hyperlinks>
    <hyperlink ref="M37" r:id="rId1" display="info@teletal.hu"/>
    <hyperlink ref="M63" r:id="rId2" display="www.teletal.hu"/>
  </hyperlinks>
  <printOptions gridLines="1"/>
  <pageMargins left="0.75" right="0.75" top="1" bottom="1" header="0.5118055555555555" footer="0.5118055555555555"/>
  <pageSetup fitToHeight="0" fitToWidth="1" horizontalDpi="600" verticalDpi="600" orientation="landscape" paperSize="9" scale="64" r:id="rId4"/>
  <rowBreaks count="2" manualBreakCount="2">
    <brk id="20" max="255" man="1"/>
    <brk id="36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3"/>
  <sheetViews>
    <sheetView zoomScale="70" zoomScaleNormal="70" zoomScalePageLayoutView="0" workbookViewId="0" topLeftCell="A34">
      <selection activeCell="B3" sqref="B3:C3"/>
    </sheetView>
  </sheetViews>
  <sheetFormatPr defaultColWidth="9.140625" defaultRowHeight="12.75"/>
  <cols>
    <col min="1" max="1" width="7.140625" style="49" customWidth="1"/>
    <col min="2" max="2" width="13.57421875" style="50" customWidth="1"/>
    <col min="3" max="3" width="6.28125" style="50" bestFit="1" customWidth="1"/>
    <col min="4" max="4" width="8.7109375" style="50" customWidth="1"/>
    <col min="5" max="5" width="6.28125" style="50" customWidth="1"/>
    <col min="6" max="6" width="8.7109375" style="50" customWidth="1"/>
    <col min="7" max="7" width="5.8515625" style="50" customWidth="1"/>
    <col min="8" max="8" width="8.7109375" style="50" customWidth="1"/>
    <col min="9" max="9" width="6.28125" style="50" customWidth="1"/>
    <col min="10" max="10" width="8.7109375" style="50" customWidth="1"/>
    <col min="11" max="11" width="5.8515625" style="50" customWidth="1"/>
    <col min="12" max="12" width="8.7109375" style="50" hidden="1" customWidth="1"/>
    <col min="13" max="13" width="6.7109375" style="50" hidden="1" customWidth="1"/>
    <col min="14" max="14" width="9.00390625" style="49" hidden="1" customWidth="1"/>
    <col min="15" max="15" width="5.57421875" style="50" hidden="1" customWidth="1"/>
    <col min="16" max="16" width="9.28125" style="50" hidden="1" customWidth="1"/>
    <col min="17" max="17" width="5.140625" style="50" hidden="1" customWidth="1"/>
    <col min="18" max="21" width="0" style="50" hidden="1" customWidth="1"/>
    <col min="22" max="16384" width="9.140625" style="50" customWidth="1"/>
  </cols>
  <sheetData>
    <row r="1" spans="1:19" ht="23.25" customHeight="1" thickBot="1">
      <c r="A1" s="396" t="s">
        <v>504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/>
      <c r="S1"/>
    </row>
    <row r="2" spans="1:19" s="51" customFormat="1" ht="19.5" customHeight="1" thickBot="1">
      <c r="A2" s="306"/>
      <c r="B2" s="397" t="s">
        <v>559</v>
      </c>
      <c r="C2" s="397"/>
      <c r="D2" s="398" t="s">
        <v>76</v>
      </c>
      <c r="E2" s="398"/>
      <c r="F2" s="398" t="s">
        <v>77</v>
      </c>
      <c r="G2" s="398"/>
      <c r="H2" s="398" t="s">
        <v>78</v>
      </c>
      <c r="I2" s="398"/>
      <c r="J2" s="398" t="s">
        <v>79</v>
      </c>
      <c r="K2" s="398"/>
      <c r="L2" s="388" t="s">
        <v>80</v>
      </c>
      <c r="M2" s="388"/>
      <c r="N2" s="387" t="s">
        <v>81</v>
      </c>
      <c r="O2" s="387"/>
      <c r="P2" s="388" t="s">
        <v>82</v>
      </c>
      <c r="Q2" s="388"/>
      <c r="R2" s="94">
        <v>0</v>
      </c>
      <c r="S2" s="94">
        <v>0</v>
      </c>
    </row>
    <row r="3" spans="1:19" s="51" customFormat="1" ht="19.5" customHeight="1" thickBot="1">
      <c r="A3" s="305" t="s">
        <v>0</v>
      </c>
      <c r="B3" s="389" t="s">
        <v>244</v>
      </c>
      <c r="C3" s="389"/>
      <c r="D3" s="254"/>
      <c r="E3" s="304" t="s">
        <v>0</v>
      </c>
      <c r="F3" s="253"/>
      <c r="G3" s="304" t="s">
        <v>0</v>
      </c>
      <c r="H3" s="253"/>
      <c r="I3" s="304" t="s">
        <v>0</v>
      </c>
      <c r="J3" s="253"/>
      <c r="K3" s="304" t="s">
        <v>0</v>
      </c>
      <c r="L3" s="303"/>
      <c r="M3" s="302" t="s">
        <v>0</v>
      </c>
      <c r="N3" s="301"/>
      <c r="O3" s="300"/>
      <c r="P3" s="299"/>
      <c r="Q3" s="298"/>
      <c r="R3" s="94">
        <v>0</v>
      </c>
      <c r="S3" s="94">
        <v>0</v>
      </c>
    </row>
    <row r="4" spans="1:19" s="51" customFormat="1" ht="19.5" customHeight="1" thickBot="1">
      <c r="A4" s="305" t="s">
        <v>1</v>
      </c>
      <c r="B4" s="382" t="s">
        <v>244</v>
      </c>
      <c r="C4" s="382"/>
      <c r="D4" s="254"/>
      <c r="E4" s="304" t="s">
        <v>1</v>
      </c>
      <c r="F4" s="297"/>
      <c r="G4" s="304" t="s">
        <v>1</v>
      </c>
      <c r="H4" s="297"/>
      <c r="I4" s="304" t="s">
        <v>1</v>
      </c>
      <c r="J4" s="297"/>
      <c r="K4" s="304" t="s">
        <v>1</v>
      </c>
      <c r="L4" s="296"/>
      <c r="M4" s="302" t="s">
        <v>1</v>
      </c>
      <c r="N4" s="301"/>
      <c r="O4" s="300"/>
      <c r="P4" s="300"/>
      <c r="Q4" s="295"/>
      <c r="R4" s="94">
        <v>0</v>
      </c>
      <c r="S4" s="94">
        <v>0</v>
      </c>
    </row>
    <row r="5" spans="1:19" s="52" customFormat="1" ht="22.5" customHeight="1" thickBot="1">
      <c r="A5" s="294" t="s">
        <v>2</v>
      </c>
      <c r="B5" s="381" t="s">
        <v>3</v>
      </c>
      <c r="C5" s="381"/>
      <c r="D5" s="254"/>
      <c r="E5" s="304" t="s">
        <v>2</v>
      </c>
      <c r="F5" s="293"/>
      <c r="G5" s="304" t="s">
        <v>2</v>
      </c>
      <c r="H5" s="293"/>
      <c r="I5" s="304" t="s">
        <v>2</v>
      </c>
      <c r="J5" s="293"/>
      <c r="K5" s="304" t="s">
        <v>2</v>
      </c>
      <c r="L5" s="292"/>
      <c r="M5" s="302" t="s">
        <v>2</v>
      </c>
      <c r="N5" s="301"/>
      <c r="O5" s="291"/>
      <c r="P5" s="300"/>
      <c r="Q5" s="295"/>
      <c r="R5" s="94">
        <v>0</v>
      </c>
      <c r="S5" s="94">
        <v>0</v>
      </c>
    </row>
    <row r="6" spans="1:19" s="52" customFormat="1" ht="22.5" customHeight="1" thickBot="1">
      <c r="A6" s="305" t="s">
        <v>4</v>
      </c>
      <c r="B6" s="382" t="s">
        <v>3</v>
      </c>
      <c r="C6" s="382"/>
      <c r="D6" s="254"/>
      <c r="E6" s="304" t="s">
        <v>4</v>
      </c>
      <c r="F6" s="297"/>
      <c r="G6" s="304" t="s">
        <v>4</v>
      </c>
      <c r="H6" s="297"/>
      <c r="I6" s="304" t="s">
        <v>4</v>
      </c>
      <c r="J6" s="297"/>
      <c r="K6" s="304" t="s">
        <v>4</v>
      </c>
      <c r="L6" s="296"/>
      <c r="M6" s="302" t="s">
        <v>4</v>
      </c>
      <c r="N6" s="301"/>
      <c r="O6" s="291"/>
      <c r="P6" s="300"/>
      <c r="Q6" s="295"/>
      <c r="R6" s="94">
        <v>0</v>
      </c>
      <c r="S6" s="94">
        <v>0</v>
      </c>
    </row>
    <row r="7" spans="1:19" s="52" customFormat="1" ht="22.5" customHeight="1" thickBot="1">
      <c r="A7" s="305" t="s">
        <v>5</v>
      </c>
      <c r="B7" s="290" t="s">
        <v>3</v>
      </c>
      <c r="C7" s="308"/>
      <c r="D7" s="254"/>
      <c r="E7" s="304" t="s">
        <v>5</v>
      </c>
      <c r="F7" s="297"/>
      <c r="G7" s="304" t="s">
        <v>5</v>
      </c>
      <c r="H7" s="297"/>
      <c r="I7" s="304" t="s">
        <v>5</v>
      </c>
      <c r="J7" s="297"/>
      <c r="K7" s="304" t="s">
        <v>5</v>
      </c>
      <c r="L7" s="296"/>
      <c r="M7" s="302" t="s">
        <v>5</v>
      </c>
      <c r="N7" s="301"/>
      <c r="O7" s="291"/>
      <c r="P7" s="300"/>
      <c r="Q7" s="295"/>
      <c r="R7" s="94">
        <v>0</v>
      </c>
      <c r="S7" s="94">
        <v>0</v>
      </c>
    </row>
    <row r="8" spans="1:19" s="52" customFormat="1" ht="22.5" customHeight="1" thickBot="1">
      <c r="A8" s="305" t="s">
        <v>6</v>
      </c>
      <c r="B8" s="382" t="s">
        <v>7</v>
      </c>
      <c r="C8" s="382"/>
      <c r="D8" s="254"/>
      <c r="E8" s="304" t="s">
        <v>6</v>
      </c>
      <c r="F8" s="297"/>
      <c r="G8" s="304" t="s">
        <v>6</v>
      </c>
      <c r="H8" s="297"/>
      <c r="I8" s="304" t="s">
        <v>6</v>
      </c>
      <c r="J8" s="297"/>
      <c r="K8" s="304" t="s">
        <v>6</v>
      </c>
      <c r="L8" s="296"/>
      <c r="M8" s="302" t="s">
        <v>6</v>
      </c>
      <c r="N8" s="301"/>
      <c r="O8" s="291"/>
      <c r="P8" s="300"/>
      <c r="Q8" s="295"/>
      <c r="R8" s="94">
        <v>0</v>
      </c>
      <c r="S8" s="94">
        <v>0</v>
      </c>
    </row>
    <row r="9" spans="1:19" s="52" customFormat="1" ht="22.5" customHeight="1" thickBot="1">
      <c r="A9" s="305" t="s">
        <v>8</v>
      </c>
      <c r="B9" s="382" t="s">
        <v>9</v>
      </c>
      <c r="C9" s="382"/>
      <c r="D9" s="254"/>
      <c r="E9" s="304" t="s">
        <v>8</v>
      </c>
      <c r="F9" s="297"/>
      <c r="G9" s="304" t="s">
        <v>8</v>
      </c>
      <c r="H9" s="297"/>
      <c r="I9" s="304" t="s">
        <v>8</v>
      </c>
      <c r="J9" s="297"/>
      <c r="K9" s="304" t="s">
        <v>8</v>
      </c>
      <c r="L9" s="296"/>
      <c r="M9" s="302" t="s">
        <v>8</v>
      </c>
      <c r="N9" s="301"/>
      <c r="O9" s="291"/>
      <c r="P9" s="300"/>
      <c r="Q9" s="295"/>
      <c r="R9" s="94">
        <v>0</v>
      </c>
      <c r="S9" s="94">
        <v>0</v>
      </c>
    </row>
    <row r="10" spans="1:19" s="52" customFormat="1" ht="22.5" customHeight="1" thickBot="1">
      <c r="A10" s="305" t="s">
        <v>10</v>
      </c>
      <c r="B10" s="382" t="s">
        <v>11</v>
      </c>
      <c r="C10" s="382"/>
      <c r="D10" s="254"/>
      <c r="E10" s="304" t="s">
        <v>10</v>
      </c>
      <c r="F10" s="297"/>
      <c r="G10" s="304" t="s">
        <v>10</v>
      </c>
      <c r="H10" s="297"/>
      <c r="I10" s="304" t="s">
        <v>10</v>
      </c>
      <c r="J10" s="289"/>
      <c r="K10" s="304" t="s">
        <v>10</v>
      </c>
      <c r="L10" s="288"/>
      <c r="M10" s="302" t="s">
        <v>10</v>
      </c>
      <c r="N10" s="301"/>
      <c r="O10" s="291"/>
      <c r="P10" s="300"/>
      <c r="Q10" s="295"/>
      <c r="R10" s="94">
        <v>0</v>
      </c>
      <c r="S10" s="94">
        <v>0</v>
      </c>
    </row>
    <row r="11" spans="1:19" s="52" customFormat="1" ht="22.5" customHeight="1" thickBot="1">
      <c r="A11" s="305" t="s">
        <v>83</v>
      </c>
      <c r="B11" s="382" t="s">
        <v>15</v>
      </c>
      <c r="C11" s="382"/>
      <c r="D11" s="254"/>
      <c r="E11" s="304" t="s">
        <v>83</v>
      </c>
      <c r="F11" s="297"/>
      <c r="G11" s="304" t="s">
        <v>83</v>
      </c>
      <c r="H11" s="297"/>
      <c r="I11" s="304" t="s">
        <v>83</v>
      </c>
      <c r="J11" s="297"/>
      <c r="K11" s="304" t="s">
        <v>83</v>
      </c>
      <c r="L11" s="296"/>
      <c r="M11" s="302" t="s">
        <v>83</v>
      </c>
      <c r="N11" s="301"/>
      <c r="O11" s="291"/>
      <c r="P11" s="300"/>
      <c r="Q11" s="295"/>
      <c r="R11" s="94">
        <v>0</v>
      </c>
      <c r="S11" s="94">
        <v>0</v>
      </c>
    </row>
    <row r="12" spans="1:19" s="52" customFormat="1" ht="22.5" customHeight="1" thickBot="1">
      <c r="A12" s="305" t="s">
        <v>84</v>
      </c>
      <c r="B12" s="382" t="s">
        <v>15</v>
      </c>
      <c r="C12" s="382"/>
      <c r="D12" s="254"/>
      <c r="E12" s="304" t="s">
        <v>84</v>
      </c>
      <c r="F12" s="297"/>
      <c r="G12" s="304" t="s">
        <v>84</v>
      </c>
      <c r="H12" s="297"/>
      <c r="I12" s="304" t="s">
        <v>84</v>
      </c>
      <c r="J12" s="297"/>
      <c r="K12" s="304" t="s">
        <v>84</v>
      </c>
      <c r="L12" s="287"/>
      <c r="M12" s="302" t="s">
        <v>84</v>
      </c>
      <c r="N12" s="301"/>
      <c r="O12" s="291"/>
      <c r="P12" s="300"/>
      <c r="Q12" s="295"/>
      <c r="R12" s="94">
        <v>0</v>
      </c>
      <c r="S12" s="94">
        <v>0</v>
      </c>
    </row>
    <row r="13" spans="1:19" s="52" customFormat="1" ht="22.5" customHeight="1" thickBot="1">
      <c r="A13" s="305" t="s">
        <v>85</v>
      </c>
      <c r="B13" s="382" t="s">
        <v>15</v>
      </c>
      <c r="C13" s="382"/>
      <c r="D13" s="254"/>
      <c r="E13" s="304" t="s">
        <v>85</v>
      </c>
      <c r="F13" s="297"/>
      <c r="G13" s="304" t="s">
        <v>85</v>
      </c>
      <c r="H13" s="297"/>
      <c r="I13" s="304" t="s">
        <v>85</v>
      </c>
      <c r="J13" s="297"/>
      <c r="K13" s="304" t="s">
        <v>85</v>
      </c>
      <c r="L13" s="297"/>
      <c r="M13" s="302" t="s">
        <v>85</v>
      </c>
      <c r="N13" s="301"/>
      <c r="O13" s="291"/>
      <c r="P13" s="300"/>
      <c r="Q13" s="295"/>
      <c r="R13" s="94">
        <v>0</v>
      </c>
      <c r="S13" s="94">
        <v>0</v>
      </c>
    </row>
    <row r="14" spans="1:24" s="52" customFormat="1" ht="22.5" customHeight="1" thickBot="1">
      <c r="A14" s="305" t="s">
        <v>86</v>
      </c>
      <c r="B14" s="290" t="s">
        <v>15</v>
      </c>
      <c r="C14" s="308"/>
      <c r="D14" s="254"/>
      <c r="E14" s="304" t="s">
        <v>86</v>
      </c>
      <c r="F14" s="297"/>
      <c r="G14" s="304" t="s">
        <v>86</v>
      </c>
      <c r="H14" s="297"/>
      <c r="I14" s="304" t="s">
        <v>86</v>
      </c>
      <c r="J14" s="297"/>
      <c r="K14" s="304" t="s">
        <v>86</v>
      </c>
      <c r="L14" s="296"/>
      <c r="M14" s="302" t="s">
        <v>86</v>
      </c>
      <c r="N14" s="301"/>
      <c r="O14" s="291"/>
      <c r="P14" s="300"/>
      <c r="Q14" s="295"/>
      <c r="R14" s="94">
        <v>0</v>
      </c>
      <c r="S14" s="94">
        <v>0</v>
      </c>
      <c r="X14" s="53"/>
    </row>
    <row r="15" spans="1:19" s="52" customFormat="1" ht="22.5" customHeight="1" thickBot="1">
      <c r="A15" s="305" t="s">
        <v>17</v>
      </c>
      <c r="B15" s="382" t="s">
        <v>18</v>
      </c>
      <c r="C15" s="382"/>
      <c r="D15" s="254"/>
      <c r="E15" s="304" t="s">
        <v>17</v>
      </c>
      <c r="F15" s="297"/>
      <c r="G15" s="304" t="s">
        <v>17</v>
      </c>
      <c r="H15" s="297"/>
      <c r="I15" s="304" t="s">
        <v>17</v>
      </c>
      <c r="J15" s="297"/>
      <c r="K15" s="304" t="s">
        <v>17</v>
      </c>
      <c r="L15" s="296"/>
      <c r="M15" s="302" t="s">
        <v>17</v>
      </c>
      <c r="N15" s="301"/>
      <c r="O15" s="291"/>
      <c r="P15" s="300"/>
      <c r="Q15" s="295"/>
      <c r="R15" s="94">
        <v>0</v>
      </c>
      <c r="S15" s="94">
        <v>0</v>
      </c>
    </row>
    <row r="16" spans="1:19" s="52" customFormat="1" ht="22.5" customHeight="1" thickBot="1">
      <c r="A16" s="305" t="s">
        <v>19</v>
      </c>
      <c r="B16" s="382" t="s">
        <v>20</v>
      </c>
      <c r="C16" s="382"/>
      <c r="D16" s="254"/>
      <c r="E16" s="304" t="s">
        <v>19</v>
      </c>
      <c r="F16" s="297"/>
      <c r="G16" s="304" t="s">
        <v>19</v>
      </c>
      <c r="H16" s="297"/>
      <c r="I16" s="304" t="s">
        <v>19</v>
      </c>
      <c r="J16" s="297"/>
      <c r="K16" s="304" t="s">
        <v>19</v>
      </c>
      <c r="L16" s="296"/>
      <c r="M16" s="302" t="s">
        <v>19</v>
      </c>
      <c r="N16" s="301"/>
      <c r="O16" s="291"/>
      <c r="P16" s="300"/>
      <c r="Q16" s="295"/>
      <c r="R16" s="94"/>
      <c r="S16" s="94"/>
    </row>
    <row r="17" spans="1:19" s="52" customFormat="1" ht="22.5" customHeight="1" thickBot="1">
      <c r="A17" s="305" t="s">
        <v>22</v>
      </c>
      <c r="B17" s="382" t="s">
        <v>23</v>
      </c>
      <c r="C17" s="382"/>
      <c r="D17" s="254"/>
      <c r="E17" s="304" t="s">
        <v>22</v>
      </c>
      <c r="F17" s="297"/>
      <c r="G17" s="304" t="s">
        <v>22</v>
      </c>
      <c r="H17" s="297"/>
      <c r="I17" s="304" t="s">
        <v>22</v>
      </c>
      <c r="J17" s="297"/>
      <c r="K17" s="304" t="s">
        <v>22</v>
      </c>
      <c r="L17" s="296"/>
      <c r="M17" s="302" t="s">
        <v>22</v>
      </c>
      <c r="N17" s="301"/>
      <c r="O17" s="291"/>
      <c r="P17" s="300"/>
      <c r="Q17" s="295"/>
      <c r="R17" s="94"/>
      <c r="S17" s="94"/>
    </row>
    <row r="18" spans="1:19" s="52" customFormat="1" ht="22.5" customHeight="1" thickBot="1">
      <c r="A18" s="305" t="s">
        <v>24</v>
      </c>
      <c r="B18" s="382" t="s">
        <v>23</v>
      </c>
      <c r="C18" s="382"/>
      <c r="D18" s="254"/>
      <c r="E18" s="304" t="s">
        <v>24</v>
      </c>
      <c r="F18" s="297"/>
      <c r="G18" s="304" t="s">
        <v>24</v>
      </c>
      <c r="H18" s="297"/>
      <c r="I18" s="304" t="s">
        <v>24</v>
      </c>
      <c r="J18" s="297"/>
      <c r="K18" s="304" t="s">
        <v>24</v>
      </c>
      <c r="L18" s="296"/>
      <c r="M18" s="302" t="s">
        <v>24</v>
      </c>
      <c r="N18" s="301"/>
      <c r="O18" s="291"/>
      <c r="P18" s="300"/>
      <c r="Q18" s="295"/>
      <c r="R18" s="94">
        <v>0</v>
      </c>
      <c r="S18" s="94">
        <v>0</v>
      </c>
    </row>
    <row r="19" spans="1:19" s="52" customFormat="1" ht="22.5" customHeight="1" thickBot="1">
      <c r="A19" s="305" t="s">
        <v>87</v>
      </c>
      <c r="B19" s="382" t="s">
        <v>23</v>
      </c>
      <c r="C19" s="382"/>
      <c r="D19" s="254"/>
      <c r="E19" s="304" t="s">
        <v>87</v>
      </c>
      <c r="F19" s="297"/>
      <c r="G19" s="304" t="s">
        <v>87</v>
      </c>
      <c r="H19" s="297"/>
      <c r="I19" s="304" t="s">
        <v>87</v>
      </c>
      <c r="J19" s="297"/>
      <c r="K19" s="304" t="s">
        <v>87</v>
      </c>
      <c r="L19" s="296"/>
      <c r="M19" s="302" t="s">
        <v>87</v>
      </c>
      <c r="N19" s="301"/>
      <c r="O19" s="291"/>
      <c r="P19" s="300"/>
      <c r="Q19" s="295"/>
      <c r="R19" s="94">
        <v>0</v>
      </c>
      <c r="S19" s="94">
        <v>0</v>
      </c>
    </row>
    <row r="20" spans="1:19" s="52" customFormat="1" ht="22.5" customHeight="1" thickBot="1">
      <c r="A20" s="305" t="s">
        <v>88</v>
      </c>
      <c r="B20" s="290" t="s">
        <v>23</v>
      </c>
      <c r="C20" s="308"/>
      <c r="D20" s="254"/>
      <c r="E20" s="304" t="s">
        <v>88</v>
      </c>
      <c r="F20" s="297"/>
      <c r="G20" s="304" t="s">
        <v>88</v>
      </c>
      <c r="H20" s="297"/>
      <c r="I20" s="304" t="s">
        <v>88</v>
      </c>
      <c r="J20" s="297"/>
      <c r="K20" s="304" t="s">
        <v>88</v>
      </c>
      <c r="L20" s="296"/>
      <c r="M20" s="302" t="s">
        <v>88</v>
      </c>
      <c r="N20" s="301"/>
      <c r="O20" s="291"/>
      <c r="P20" s="300"/>
      <c r="Q20" s="295"/>
      <c r="R20" s="94">
        <v>0</v>
      </c>
      <c r="S20" s="94">
        <v>0</v>
      </c>
    </row>
    <row r="21" spans="1:19" s="52" customFormat="1" ht="22.5" customHeight="1" thickBot="1">
      <c r="A21" s="305" t="s">
        <v>89</v>
      </c>
      <c r="B21" s="382" t="s">
        <v>23</v>
      </c>
      <c r="C21" s="382"/>
      <c r="D21" s="254"/>
      <c r="E21" s="304" t="s">
        <v>89</v>
      </c>
      <c r="F21" s="297"/>
      <c r="G21" s="304" t="s">
        <v>89</v>
      </c>
      <c r="H21" s="297"/>
      <c r="I21" s="304" t="s">
        <v>89</v>
      </c>
      <c r="J21" s="297"/>
      <c r="K21" s="304" t="s">
        <v>89</v>
      </c>
      <c r="L21" s="296"/>
      <c r="M21" s="302" t="s">
        <v>89</v>
      </c>
      <c r="N21" s="301"/>
      <c r="O21" s="291"/>
      <c r="P21" s="300"/>
      <c r="Q21" s="295"/>
      <c r="R21" s="94">
        <v>0</v>
      </c>
      <c r="S21" s="94">
        <v>0</v>
      </c>
    </row>
    <row r="22" spans="1:19" s="52" customFormat="1" ht="22.5" customHeight="1" thickBot="1">
      <c r="A22" s="305" t="s">
        <v>90</v>
      </c>
      <c r="B22" s="290" t="s">
        <v>23</v>
      </c>
      <c r="C22" s="308"/>
      <c r="D22" s="254"/>
      <c r="E22" s="304" t="s">
        <v>90</v>
      </c>
      <c r="F22" s="297"/>
      <c r="G22" s="304" t="s">
        <v>90</v>
      </c>
      <c r="H22" s="297"/>
      <c r="I22" s="304" t="s">
        <v>90</v>
      </c>
      <c r="J22" s="297"/>
      <c r="K22" s="304" t="s">
        <v>90</v>
      </c>
      <c r="L22" s="296"/>
      <c r="M22" s="302" t="s">
        <v>90</v>
      </c>
      <c r="N22" s="301"/>
      <c r="O22" s="291"/>
      <c r="P22" s="300"/>
      <c r="Q22" s="295"/>
      <c r="R22" s="94">
        <v>0</v>
      </c>
      <c r="S22" s="94">
        <v>0</v>
      </c>
    </row>
    <row r="23" spans="1:19" s="52" customFormat="1" ht="22.5" customHeight="1" thickBot="1">
      <c r="A23" s="305" t="s">
        <v>91</v>
      </c>
      <c r="B23" s="382" t="s">
        <v>23</v>
      </c>
      <c r="C23" s="382"/>
      <c r="D23" s="254"/>
      <c r="E23" s="304" t="s">
        <v>91</v>
      </c>
      <c r="F23" s="297"/>
      <c r="G23" s="304" t="s">
        <v>91</v>
      </c>
      <c r="H23" s="297"/>
      <c r="I23" s="304" t="s">
        <v>91</v>
      </c>
      <c r="J23" s="297"/>
      <c r="K23" s="304" t="s">
        <v>91</v>
      </c>
      <c r="L23" s="296"/>
      <c r="M23" s="302" t="s">
        <v>91</v>
      </c>
      <c r="N23" s="301"/>
      <c r="O23" s="291"/>
      <c r="P23" s="300"/>
      <c r="Q23" s="295"/>
      <c r="R23" s="94">
        <v>0</v>
      </c>
      <c r="S23" s="94">
        <v>0</v>
      </c>
    </row>
    <row r="24" spans="1:19" s="52" customFormat="1" ht="22.5" customHeight="1" thickBot="1">
      <c r="A24" s="305" t="s">
        <v>92</v>
      </c>
      <c r="B24" s="290" t="s">
        <v>23</v>
      </c>
      <c r="C24" s="308"/>
      <c r="D24" s="254"/>
      <c r="E24" s="304" t="s">
        <v>92</v>
      </c>
      <c r="F24" s="297"/>
      <c r="G24" s="304" t="s">
        <v>92</v>
      </c>
      <c r="H24" s="297"/>
      <c r="I24" s="304" t="s">
        <v>92</v>
      </c>
      <c r="J24" s="297"/>
      <c r="K24" s="304" t="s">
        <v>92</v>
      </c>
      <c r="L24" s="296"/>
      <c r="M24" s="302" t="s">
        <v>92</v>
      </c>
      <c r="N24" s="301"/>
      <c r="O24" s="291"/>
      <c r="P24" s="300"/>
      <c r="Q24" s="295"/>
      <c r="R24" s="94">
        <v>0</v>
      </c>
      <c r="S24" s="94">
        <v>0</v>
      </c>
    </row>
    <row r="25" spans="1:19" s="52" customFormat="1" ht="22.5" customHeight="1" thickBot="1">
      <c r="A25" s="305" t="s">
        <v>29</v>
      </c>
      <c r="B25" s="382" t="s">
        <v>23</v>
      </c>
      <c r="C25" s="382"/>
      <c r="D25" s="254"/>
      <c r="E25" s="304" t="s">
        <v>29</v>
      </c>
      <c r="F25" s="297"/>
      <c r="G25" s="304" t="s">
        <v>29</v>
      </c>
      <c r="H25" s="297"/>
      <c r="I25" s="304" t="s">
        <v>29</v>
      </c>
      <c r="J25" s="297"/>
      <c r="K25" s="304" t="s">
        <v>29</v>
      </c>
      <c r="L25" s="296"/>
      <c r="M25" s="302" t="s">
        <v>29</v>
      </c>
      <c r="N25" s="301"/>
      <c r="O25" s="291"/>
      <c r="P25" s="300"/>
      <c r="Q25" s="295"/>
      <c r="R25" s="94">
        <v>0</v>
      </c>
      <c r="S25" s="94">
        <v>0</v>
      </c>
    </row>
    <row r="26" spans="1:19" s="52" customFormat="1" ht="22.5" customHeight="1" thickBot="1">
      <c r="A26" s="305" t="s">
        <v>93</v>
      </c>
      <c r="B26" s="382" t="s">
        <v>505</v>
      </c>
      <c r="C26" s="382"/>
      <c r="D26" s="254"/>
      <c r="E26" s="304" t="s">
        <v>93</v>
      </c>
      <c r="F26" s="297"/>
      <c r="G26" s="304" t="s">
        <v>93</v>
      </c>
      <c r="H26" s="297"/>
      <c r="I26" s="304" t="s">
        <v>93</v>
      </c>
      <c r="J26" s="297"/>
      <c r="K26" s="304" t="s">
        <v>93</v>
      </c>
      <c r="L26" s="296"/>
      <c r="M26" s="302" t="s">
        <v>93</v>
      </c>
      <c r="N26" s="301"/>
      <c r="O26" s="291"/>
      <c r="P26" s="300"/>
      <c r="Q26" s="295"/>
      <c r="R26" s="94">
        <v>0</v>
      </c>
      <c r="S26" s="94">
        <v>0</v>
      </c>
    </row>
    <row r="27" spans="1:19" s="52" customFormat="1" ht="22.5" customHeight="1" thickBot="1">
      <c r="A27" s="305" t="s">
        <v>94</v>
      </c>
      <c r="B27" s="382" t="s">
        <v>505</v>
      </c>
      <c r="C27" s="382"/>
      <c r="D27" s="254"/>
      <c r="E27" s="304" t="s">
        <v>94</v>
      </c>
      <c r="F27" s="297"/>
      <c r="G27" s="304" t="s">
        <v>94</v>
      </c>
      <c r="H27" s="297"/>
      <c r="I27" s="304" t="s">
        <v>94</v>
      </c>
      <c r="J27" s="297"/>
      <c r="K27" s="304" t="s">
        <v>94</v>
      </c>
      <c r="L27" s="296"/>
      <c r="M27" s="302" t="s">
        <v>94</v>
      </c>
      <c r="N27" s="301"/>
      <c r="O27" s="291"/>
      <c r="P27" s="300"/>
      <c r="Q27" s="295"/>
      <c r="R27" s="94">
        <v>0</v>
      </c>
      <c r="S27" s="94">
        <v>0</v>
      </c>
    </row>
    <row r="28" spans="1:19" s="52" customFormat="1" ht="22.5" customHeight="1" thickBot="1">
      <c r="A28" s="286" t="s">
        <v>33</v>
      </c>
      <c r="B28" s="275" t="s">
        <v>506</v>
      </c>
      <c r="C28" s="274"/>
      <c r="D28" s="254"/>
      <c r="E28" s="304" t="s">
        <v>33</v>
      </c>
      <c r="F28" s="297"/>
      <c r="G28" s="304" t="s">
        <v>33</v>
      </c>
      <c r="H28" s="297"/>
      <c r="I28" s="304" t="s">
        <v>33</v>
      </c>
      <c r="J28" s="297"/>
      <c r="K28" s="304" t="s">
        <v>33</v>
      </c>
      <c r="L28" s="296"/>
      <c r="M28" s="302" t="s">
        <v>33</v>
      </c>
      <c r="N28" s="301"/>
      <c r="O28" s="291"/>
      <c r="P28" s="300"/>
      <c r="Q28" s="295"/>
      <c r="R28" s="94">
        <v>0</v>
      </c>
      <c r="S28" s="94">
        <v>0</v>
      </c>
    </row>
    <row r="29" spans="1:19" s="52" customFormat="1" ht="33" customHeight="1" thickBot="1">
      <c r="A29" s="286" t="s">
        <v>34</v>
      </c>
      <c r="B29" s="290" t="s">
        <v>507</v>
      </c>
      <c r="C29" s="273"/>
      <c r="D29" s="254"/>
      <c r="E29" s="304" t="s">
        <v>34</v>
      </c>
      <c r="F29" s="297"/>
      <c r="G29" s="304" t="s">
        <v>34</v>
      </c>
      <c r="H29" s="297"/>
      <c r="I29" s="304" t="s">
        <v>34</v>
      </c>
      <c r="J29" s="297"/>
      <c r="K29" s="304" t="s">
        <v>34</v>
      </c>
      <c r="L29" s="296"/>
      <c r="M29" s="302" t="s">
        <v>34</v>
      </c>
      <c r="N29" s="301"/>
      <c r="O29" s="291"/>
      <c r="P29" s="300"/>
      <c r="Q29" s="295"/>
      <c r="R29" s="94">
        <v>0</v>
      </c>
      <c r="S29" s="94">
        <v>0</v>
      </c>
    </row>
    <row r="30" spans="1:19" s="54" customFormat="1" ht="33" customHeight="1" thickBot="1">
      <c r="A30" s="286" t="s">
        <v>36</v>
      </c>
      <c r="B30" s="290" t="s">
        <v>508</v>
      </c>
      <c r="C30" s="273"/>
      <c r="D30" s="254"/>
      <c r="E30" s="304" t="s">
        <v>36</v>
      </c>
      <c r="F30" s="297"/>
      <c r="G30" s="304" t="s">
        <v>36</v>
      </c>
      <c r="H30" s="297"/>
      <c r="I30" s="304" t="s">
        <v>36</v>
      </c>
      <c r="J30" s="297"/>
      <c r="K30" s="304" t="s">
        <v>36</v>
      </c>
      <c r="L30" s="296"/>
      <c r="M30" s="302" t="s">
        <v>36</v>
      </c>
      <c r="N30" s="301"/>
      <c r="O30" s="291"/>
      <c r="P30" s="300"/>
      <c r="Q30" s="295"/>
      <c r="R30" s="94">
        <v>0</v>
      </c>
      <c r="S30" s="94">
        <v>0</v>
      </c>
    </row>
    <row r="31" spans="1:19" s="52" customFormat="1" ht="33" customHeight="1" thickBot="1">
      <c r="A31" s="286" t="s">
        <v>37</v>
      </c>
      <c r="B31" s="290" t="s">
        <v>509</v>
      </c>
      <c r="C31" s="272"/>
      <c r="D31" s="254"/>
      <c r="E31" s="304" t="s">
        <v>37</v>
      </c>
      <c r="F31" s="297"/>
      <c r="G31" s="304" t="s">
        <v>37</v>
      </c>
      <c r="H31" s="297"/>
      <c r="I31" s="304" t="s">
        <v>37</v>
      </c>
      <c r="J31" s="297"/>
      <c r="K31" s="304" t="s">
        <v>37</v>
      </c>
      <c r="L31" s="296"/>
      <c r="M31" s="302" t="s">
        <v>37</v>
      </c>
      <c r="N31" s="301"/>
      <c r="O31" s="291"/>
      <c r="P31" s="300"/>
      <c r="Q31" s="295"/>
      <c r="R31" s="94">
        <v>0</v>
      </c>
      <c r="S31" s="94">
        <v>0</v>
      </c>
    </row>
    <row r="32" spans="1:19" ht="31.5" customHeight="1" thickBot="1">
      <c r="A32" s="305" t="s">
        <v>38</v>
      </c>
      <c r="B32" s="382" t="s">
        <v>39</v>
      </c>
      <c r="C32" s="381"/>
      <c r="D32" s="254"/>
      <c r="E32" s="304" t="s">
        <v>38</v>
      </c>
      <c r="F32" s="297"/>
      <c r="G32" s="304" t="s">
        <v>38</v>
      </c>
      <c r="H32" s="297"/>
      <c r="I32" s="304" t="s">
        <v>38</v>
      </c>
      <c r="J32" s="297"/>
      <c r="K32" s="304" t="s">
        <v>38</v>
      </c>
      <c r="L32" s="296"/>
      <c r="M32" s="302" t="s">
        <v>38</v>
      </c>
      <c r="N32" s="301"/>
      <c r="O32" s="291"/>
      <c r="P32" s="300"/>
      <c r="Q32" s="295"/>
      <c r="R32" s="94">
        <v>0</v>
      </c>
      <c r="S32" s="94">
        <v>0</v>
      </c>
    </row>
    <row r="33" spans="1:19" ht="22.5" customHeight="1" thickBot="1">
      <c r="A33" s="305" t="s">
        <v>293</v>
      </c>
      <c r="B33" s="382" t="s">
        <v>41</v>
      </c>
      <c r="C33" s="382"/>
      <c r="D33" s="254"/>
      <c r="E33" s="304" t="s">
        <v>293</v>
      </c>
      <c r="F33" s="297"/>
      <c r="G33" s="304" t="s">
        <v>293</v>
      </c>
      <c r="H33" s="297"/>
      <c r="I33" s="304" t="s">
        <v>293</v>
      </c>
      <c r="J33" s="297"/>
      <c r="K33" s="304" t="s">
        <v>293</v>
      </c>
      <c r="L33" s="296"/>
      <c r="M33" s="302" t="s">
        <v>293</v>
      </c>
      <c r="N33" s="301"/>
      <c r="O33" s="291"/>
      <c r="P33" s="300"/>
      <c r="Q33" s="295"/>
      <c r="R33" s="94">
        <v>0</v>
      </c>
      <c r="S33" s="94">
        <v>0</v>
      </c>
    </row>
    <row r="34" spans="1:19" ht="22.5" customHeight="1" thickBot="1">
      <c r="A34" s="285" t="s">
        <v>294</v>
      </c>
      <c r="B34" s="382" t="s">
        <v>41</v>
      </c>
      <c r="C34" s="382"/>
      <c r="D34" s="254"/>
      <c r="E34" s="304" t="s">
        <v>294</v>
      </c>
      <c r="F34" s="297"/>
      <c r="G34" s="304" t="s">
        <v>294</v>
      </c>
      <c r="H34" s="297"/>
      <c r="I34" s="304" t="s">
        <v>294</v>
      </c>
      <c r="J34" s="289"/>
      <c r="K34" s="304" t="s">
        <v>294</v>
      </c>
      <c r="L34" s="288"/>
      <c r="M34" s="302" t="s">
        <v>294</v>
      </c>
      <c r="N34" s="301"/>
      <c r="O34" s="291"/>
      <c r="P34" s="300"/>
      <c r="Q34" s="295"/>
      <c r="R34" s="94"/>
      <c r="S34" s="94"/>
    </row>
    <row r="35" spans="1:19" ht="22.5" customHeight="1" thickBot="1">
      <c r="A35" s="285" t="s">
        <v>295</v>
      </c>
      <c r="B35" s="382" t="s">
        <v>41</v>
      </c>
      <c r="C35" s="382"/>
      <c r="D35" s="254"/>
      <c r="E35" s="304" t="s">
        <v>295</v>
      </c>
      <c r="F35" s="297"/>
      <c r="G35" s="304" t="s">
        <v>295</v>
      </c>
      <c r="H35" s="297"/>
      <c r="I35" s="304" t="s">
        <v>295</v>
      </c>
      <c r="J35" s="289"/>
      <c r="K35" s="304" t="s">
        <v>295</v>
      </c>
      <c r="L35" s="288"/>
      <c r="M35" s="302" t="s">
        <v>295</v>
      </c>
      <c r="N35" s="301"/>
      <c r="O35" s="291"/>
      <c r="P35" s="300"/>
      <c r="Q35" s="295"/>
      <c r="R35" s="94">
        <v>0</v>
      </c>
      <c r="S35" s="94">
        <v>0</v>
      </c>
    </row>
    <row r="36" spans="1:19" ht="27" customHeight="1" thickBot="1">
      <c r="A36" s="285" t="s">
        <v>296</v>
      </c>
      <c r="B36" s="382" t="s">
        <v>44</v>
      </c>
      <c r="C36" s="382"/>
      <c r="D36" s="254"/>
      <c r="E36" s="304" t="s">
        <v>296</v>
      </c>
      <c r="F36" s="297"/>
      <c r="G36" s="304" t="s">
        <v>296</v>
      </c>
      <c r="H36" s="297"/>
      <c r="I36" s="304" t="s">
        <v>296</v>
      </c>
      <c r="J36" s="289"/>
      <c r="K36" s="304" t="s">
        <v>296</v>
      </c>
      <c r="L36" s="288"/>
      <c r="M36" s="302" t="s">
        <v>296</v>
      </c>
      <c r="N36" s="301"/>
      <c r="O36" s="291"/>
      <c r="P36" s="300"/>
      <c r="Q36" s="295"/>
      <c r="R36" s="94">
        <v>0</v>
      </c>
      <c r="S36" s="94">
        <v>0</v>
      </c>
    </row>
    <row r="37" spans="1:19" ht="20.25" customHeight="1" thickBot="1">
      <c r="A37" s="285" t="s">
        <v>297</v>
      </c>
      <c r="B37" s="382" t="s">
        <v>44</v>
      </c>
      <c r="C37" s="382"/>
      <c r="D37" s="254"/>
      <c r="E37" s="304" t="s">
        <v>297</v>
      </c>
      <c r="F37" s="297"/>
      <c r="G37" s="304" t="s">
        <v>297</v>
      </c>
      <c r="H37" s="297"/>
      <c r="I37" s="304" t="s">
        <v>297</v>
      </c>
      <c r="J37" s="289"/>
      <c r="K37" s="304" t="s">
        <v>297</v>
      </c>
      <c r="L37" s="288"/>
      <c r="M37" s="302" t="s">
        <v>297</v>
      </c>
      <c r="N37" s="301"/>
      <c r="O37" s="291"/>
      <c r="P37" s="300"/>
      <c r="Q37" s="295"/>
      <c r="R37" s="94">
        <v>0</v>
      </c>
      <c r="S37" s="94">
        <v>0</v>
      </c>
    </row>
    <row r="38" spans="1:19" ht="22.5" customHeight="1" thickBot="1">
      <c r="A38" s="284" t="s">
        <v>47</v>
      </c>
      <c r="B38" s="392" t="s">
        <v>48</v>
      </c>
      <c r="C38" s="392"/>
      <c r="D38" s="254"/>
      <c r="E38" s="304" t="s">
        <v>47</v>
      </c>
      <c r="F38" s="297"/>
      <c r="G38" s="304" t="s">
        <v>47</v>
      </c>
      <c r="H38" s="297"/>
      <c r="I38" s="304" t="s">
        <v>47</v>
      </c>
      <c r="J38" s="297"/>
      <c r="K38" s="304" t="s">
        <v>47</v>
      </c>
      <c r="L38" s="297"/>
      <c r="M38" s="302" t="s">
        <v>47</v>
      </c>
      <c r="N38" s="301"/>
      <c r="O38" s="291"/>
      <c r="P38" s="300"/>
      <c r="Q38" s="295"/>
      <c r="R38" s="94">
        <v>0</v>
      </c>
      <c r="S38" s="94">
        <v>0</v>
      </c>
    </row>
    <row r="39" spans="1:19" ht="22.5" customHeight="1" thickBot="1">
      <c r="A39" s="284" t="s">
        <v>245</v>
      </c>
      <c r="B39" s="308" t="s">
        <v>510</v>
      </c>
      <c r="C39" s="255"/>
      <c r="D39" s="254"/>
      <c r="E39" s="304" t="s">
        <v>245</v>
      </c>
      <c r="F39" s="297"/>
      <c r="G39" s="304" t="s">
        <v>245</v>
      </c>
      <c r="H39" s="297"/>
      <c r="I39" s="304" t="s">
        <v>245</v>
      </c>
      <c r="J39" s="297"/>
      <c r="K39" s="304" t="s">
        <v>245</v>
      </c>
      <c r="L39" s="297"/>
      <c r="M39" s="302" t="s">
        <v>245</v>
      </c>
      <c r="N39" s="301"/>
      <c r="O39" s="291"/>
      <c r="P39" s="300"/>
      <c r="Q39" s="295"/>
      <c r="R39" s="94">
        <v>0</v>
      </c>
      <c r="S39" s="94">
        <v>0</v>
      </c>
    </row>
    <row r="40" spans="1:19" ht="30" customHeight="1" thickBot="1">
      <c r="A40" s="284" t="s">
        <v>246</v>
      </c>
      <c r="B40" s="308" t="s">
        <v>511</v>
      </c>
      <c r="C40" s="256"/>
      <c r="D40" s="254"/>
      <c r="E40" s="304" t="s">
        <v>246</v>
      </c>
      <c r="F40" s="297"/>
      <c r="G40" s="304" t="s">
        <v>246</v>
      </c>
      <c r="H40" s="297"/>
      <c r="I40" s="304" t="s">
        <v>246</v>
      </c>
      <c r="J40" s="297"/>
      <c r="K40" s="304" t="s">
        <v>246</v>
      </c>
      <c r="L40" s="297"/>
      <c r="M40" s="302" t="s">
        <v>246</v>
      </c>
      <c r="N40" s="301"/>
      <c r="O40" s="291"/>
      <c r="P40" s="300"/>
      <c r="Q40" s="295"/>
      <c r="R40" s="94">
        <v>0</v>
      </c>
      <c r="S40" s="94">
        <v>0</v>
      </c>
    </row>
    <row r="41" spans="1:19" ht="37.5" customHeight="1" thickBot="1">
      <c r="A41" s="284" t="s">
        <v>213</v>
      </c>
      <c r="B41" s="392" t="s">
        <v>512</v>
      </c>
      <c r="C41" s="392"/>
      <c r="D41" s="254"/>
      <c r="E41" s="304" t="s">
        <v>213</v>
      </c>
      <c r="F41" s="297"/>
      <c r="G41" s="304" t="s">
        <v>213</v>
      </c>
      <c r="H41" s="297"/>
      <c r="I41" s="304" t="s">
        <v>213</v>
      </c>
      <c r="J41" s="297"/>
      <c r="K41" s="304" t="s">
        <v>213</v>
      </c>
      <c r="L41" s="297"/>
      <c r="M41" s="302" t="s">
        <v>213</v>
      </c>
      <c r="N41" s="301"/>
      <c r="O41" s="291"/>
      <c r="P41" s="300"/>
      <c r="Q41" s="295"/>
      <c r="R41" s="94">
        <v>0</v>
      </c>
      <c r="S41" s="94">
        <v>0</v>
      </c>
    </row>
    <row r="42" spans="1:19" ht="22.5" customHeight="1" thickBot="1">
      <c r="A42" s="284" t="s">
        <v>214</v>
      </c>
      <c r="B42" s="392" t="s">
        <v>513</v>
      </c>
      <c r="C42" s="392"/>
      <c r="D42" s="254"/>
      <c r="E42" s="304" t="s">
        <v>214</v>
      </c>
      <c r="F42" s="297"/>
      <c r="G42" s="304" t="s">
        <v>214</v>
      </c>
      <c r="H42" s="297"/>
      <c r="I42" s="304" t="s">
        <v>214</v>
      </c>
      <c r="J42" s="297"/>
      <c r="K42" s="304" t="s">
        <v>214</v>
      </c>
      <c r="L42" s="297"/>
      <c r="M42" s="302" t="s">
        <v>214</v>
      </c>
      <c r="N42" s="301"/>
      <c r="O42" s="291"/>
      <c r="P42" s="300"/>
      <c r="Q42" s="295"/>
      <c r="R42" s="94">
        <v>0</v>
      </c>
      <c r="S42" s="94">
        <v>0</v>
      </c>
    </row>
    <row r="43" spans="1:19" ht="22.5" customHeight="1" thickBot="1">
      <c r="A43" s="284" t="s">
        <v>215</v>
      </c>
      <c r="B43" s="392" t="s">
        <v>513</v>
      </c>
      <c r="C43" s="392"/>
      <c r="D43" s="254"/>
      <c r="E43" s="304" t="s">
        <v>215</v>
      </c>
      <c r="F43" s="297"/>
      <c r="G43" s="304" t="s">
        <v>215</v>
      </c>
      <c r="H43" s="297"/>
      <c r="I43" s="304" t="s">
        <v>215</v>
      </c>
      <c r="J43" s="297"/>
      <c r="K43" s="304" t="s">
        <v>215</v>
      </c>
      <c r="L43" s="297"/>
      <c r="M43" s="302" t="s">
        <v>215</v>
      </c>
      <c r="N43" s="301"/>
      <c r="O43" s="291"/>
      <c r="P43" s="300"/>
      <c r="Q43" s="295"/>
      <c r="R43" s="94">
        <v>0</v>
      </c>
      <c r="S43" s="94">
        <v>0</v>
      </c>
    </row>
    <row r="44" spans="1:19" ht="22.5" customHeight="1" thickBot="1">
      <c r="A44" s="284" t="s">
        <v>216</v>
      </c>
      <c r="B44" s="392" t="s">
        <v>513</v>
      </c>
      <c r="C44" s="392"/>
      <c r="D44" s="254"/>
      <c r="E44" s="304" t="s">
        <v>216</v>
      </c>
      <c r="F44" s="297"/>
      <c r="G44" s="304" t="s">
        <v>216</v>
      </c>
      <c r="H44" s="297"/>
      <c r="I44" s="304" t="s">
        <v>216</v>
      </c>
      <c r="J44" s="297"/>
      <c r="K44" s="304" t="s">
        <v>216</v>
      </c>
      <c r="L44" s="297"/>
      <c r="M44" s="302" t="s">
        <v>216</v>
      </c>
      <c r="N44" s="301"/>
      <c r="O44" s="291"/>
      <c r="P44" s="300"/>
      <c r="Q44" s="295"/>
      <c r="R44" s="94">
        <v>0</v>
      </c>
      <c r="S44" s="94">
        <v>0</v>
      </c>
    </row>
    <row r="45" spans="1:19" ht="22.5" customHeight="1" thickBot="1">
      <c r="A45" s="284" t="s">
        <v>217</v>
      </c>
      <c r="B45" s="392" t="s">
        <v>513</v>
      </c>
      <c r="C45" s="392"/>
      <c r="D45" s="254"/>
      <c r="E45" s="304" t="s">
        <v>217</v>
      </c>
      <c r="F45" s="297"/>
      <c r="G45" s="304" t="s">
        <v>217</v>
      </c>
      <c r="H45" s="297"/>
      <c r="I45" s="304" t="s">
        <v>217</v>
      </c>
      <c r="J45" s="297"/>
      <c r="K45" s="304" t="s">
        <v>217</v>
      </c>
      <c r="L45" s="297"/>
      <c r="M45" s="302" t="s">
        <v>217</v>
      </c>
      <c r="N45" s="301"/>
      <c r="O45" s="291"/>
      <c r="P45" s="300"/>
      <c r="Q45" s="295"/>
      <c r="R45" s="94">
        <v>0</v>
      </c>
      <c r="S45" s="94">
        <v>0</v>
      </c>
    </row>
    <row r="46" spans="1:19" ht="28.5" customHeight="1" thickBot="1">
      <c r="A46" s="284" t="s">
        <v>218</v>
      </c>
      <c r="B46" s="392" t="s">
        <v>513</v>
      </c>
      <c r="C46" s="392"/>
      <c r="D46" s="254"/>
      <c r="E46" s="304" t="s">
        <v>218</v>
      </c>
      <c r="F46" s="297"/>
      <c r="G46" s="304" t="s">
        <v>218</v>
      </c>
      <c r="H46" s="297"/>
      <c r="I46" s="304" t="s">
        <v>218</v>
      </c>
      <c r="J46" s="297"/>
      <c r="K46" s="304" t="s">
        <v>218</v>
      </c>
      <c r="L46" s="297"/>
      <c r="M46" s="302" t="s">
        <v>218</v>
      </c>
      <c r="N46" s="301"/>
      <c r="O46" s="291"/>
      <c r="P46" s="300"/>
      <c r="Q46" s="295"/>
      <c r="R46" s="94">
        <v>0</v>
      </c>
      <c r="S46" s="94">
        <v>0</v>
      </c>
    </row>
    <row r="47" spans="1:19" ht="22.5" customHeight="1" thickBot="1">
      <c r="A47" s="284" t="s">
        <v>219</v>
      </c>
      <c r="B47" s="271" t="s">
        <v>514</v>
      </c>
      <c r="C47" s="270"/>
      <c r="D47" s="254"/>
      <c r="E47" s="304" t="s">
        <v>219</v>
      </c>
      <c r="F47" s="297"/>
      <c r="G47" s="304" t="s">
        <v>219</v>
      </c>
      <c r="H47" s="297"/>
      <c r="I47" s="304" t="s">
        <v>219</v>
      </c>
      <c r="J47" s="297"/>
      <c r="K47" s="304" t="s">
        <v>219</v>
      </c>
      <c r="L47" s="297"/>
      <c r="M47" s="302" t="s">
        <v>219</v>
      </c>
      <c r="N47" s="301"/>
      <c r="O47" s="291"/>
      <c r="P47" s="300"/>
      <c r="Q47" s="295"/>
      <c r="R47" s="94">
        <v>0</v>
      </c>
      <c r="S47" s="94">
        <v>0</v>
      </c>
    </row>
    <row r="48" spans="1:19" ht="22.5" customHeight="1" thickBot="1">
      <c r="A48" s="284" t="s">
        <v>220</v>
      </c>
      <c r="B48" s="392" t="s">
        <v>515</v>
      </c>
      <c r="C48" s="395"/>
      <c r="D48" s="254"/>
      <c r="E48" s="304" t="s">
        <v>220</v>
      </c>
      <c r="F48" s="297"/>
      <c r="G48" s="304" t="s">
        <v>220</v>
      </c>
      <c r="H48" s="297"/>
      <c r="I48" s="304" t="s">
        <v>220</v>
      </c>
      <c r="J48" s="297"/>
      <c r="K48" s="304" t="s">
        <v>220</v>
      </c>
      <c r="L48" s="297"/>
      <c r="M48" s="302" t="s">
        <v>220</v>
      </c>
      <c r="N48" s="301"/>
      <c r="O48" s="291"/>
      <c r="P48" s="300"/>
      <c r="Q48" s="295"/>
      <c r="R48" s="94">
        <v>0</v>
      </c>
      <c r="S48" s="94">
        <v>0</v>
      </c>
    </row>
    <row r="49" spans="1:19" ht="22.5" customHeight="1" thickBot="1">
      <c r="A49" s="284" t="s">
        <v>448</v>
      </c>
      <c r="B49" s="307"/>
      <c r="C49" s="307"/>
      <c r="D49" s="254"/>
      <c r="E49" s="304" t="s">
        <v>448</v>
      </c>
      <c r="F49" s="297"/>
      <c r="G49" s="304" t="s">
        <v>448</v>
      </c>
      <c r="H49" s="297"/>
      <c r="I49" s="304" t="s">
        <v>448</v>
      </c>
      <c r="J49" s="297"/>
      <c r="K49" s="304" t="s">
        <v>448</v>
      </c>
      <c r="L49" s="297"/>
      <c r="M49" s="302" t="s">
        <v>448</v>
      </c>
      <c r="N49" s="301"/>
      <c r="O49" s="291"/>
      <c r="P49" s="300"/>
      <c r="Q49" s="295"/>
      <c r="R49" s="94">
        <v>0</v>
      </c>
      <c r="S49" s="94">
        <v>0</v>
      </c>
    </row>
    <row r="50" spans="1:19" ht="22.5" customHeight="1" thickBot="1">
      <c r="A50" s="284" t="s">
        <v>401</v>
      </c>
      <c r="B50" s="307"/>
      <c r="C50" s="307"/>
      <c r="D50" s="254"/>
      <c r="E50" s="304" t="s">
        <v>401</v>
      </c>
      <c r="F50" s="297"/>
      <c r="G50" s="304" t="s">
        <v>401</v>
      </c>
      <c r="H50" s="297"/>
      <c r="I50" s="304" t="s">
        <v>401</v>
      </c>
      <c r="J50" s="297"/>
      <c r="K50" s="304" t="s">
        <v>401</v>
      </c>
      <c r="L50" s="297"/>
      <c r="M50" s="302" t="s">
        <v>401</v>
      </c>
      <c r="N50" s="301"/>
      <c r="O50" s="291"/>
      <c r="P50" s="300"/>
      <c r="Q50" s="295"/>
      <c r="R50" s="94"/>
      <c r="S50" s="94"/>
    </row>
    <row r="51" spans="1:19" ht="31.5" customHeight="1" thickBot="1">
      <c r="A51" s="283" t="s">
        <v>56</v>
      </c>
      <c r="B51" s="395" t="s">
        <v>64</v>
      </c>
      <c r="C51" s="395"/>
      <c r="D51" s="254"/>
      <c r="E51" s="304" t="s">
        <v>56</v>
      </c>
      <c r="F51" s="297"/>
      <c r="G51" s="304" t="s">
        <v>56</v>
      </c>
      <c r="H51" s="297"/>
      <c r="I51" s="304" t="s">
        <v>56</v>
      </c>
      <c r="J51" s="297"/>
      <c r="K51" s="304" t="s">
        <v>56</v>
      </c>
      <c r="L51" s="297"/>
      <c r="M51" s="302" t="s">
        <v>56</v>
      </c>
      <c r="N51" s="301"/>
      <c r="O51" s="291"/>
      <c r="P51" s="300"/>
      <c r="Q51" s="295"/>
      <c r="R51" s="94"/>
      <c r="S51" s="94"/>
    </row>
    <row r="52" spans="1:19" ht="34.5" customHeight="1" thickBot="1">
      <c r="A52" s="285" t="s">
        <v>58</v>
      </c>
      <c r="B52" s="382" t="s">
        <v>516</v>
      </c>
      <c r="C52" s="382"/>
      <c r="D52" s="254"/>
      <c r="E52" s="304" t="s">
        <v>58</v>
      </c>
      <c r="F52" s="297"/>
      <c r="G52" s="304" t="s">
        <v>58</v>
      </c>
      <c r="H52" s="297"/>
      <c r="I52" s="304" t="s">
        <v>58</v>
      </c>
      <c r="J52" s="297"/>
      <c r="K52" s="304" t="s">
        <v>58</v>
      </c>
      <c r="L52" s="297"/>
      <c r="M52" s="302" t="s">
        <v>58</v>
      </c>
      <c r="N52" s="301"/>
      <c r="O52" s="291"/>
      <c r="P52" s="300"/>
      <c r="Q52" s="295"/>
      <c r="R52" s="94">
        <v>0</v>
      </c>
      <c r="S52" s="94">
        <v>0</v>
      </c>
    </row>
    <row r="53" spans="1:19" ht="24.75" customHeight="1" thickBot="1">
      <c r="A53" s="285" t="s">
        <v>61</v>
      </c>
      <c r="B53" s="382" t="s">
        <v>64</v>
      </c>
      <c r="C53" s="382"/>
      <c r="D53" s="254"/>
      <c r="E53" s="304" t="s">
        <v>61</v>
      </c>
      <c r="F53" s="297"/>
      <c r="G53" s="304" t="s">
        <v>61</v>
      </c>
      <c r="H53" s="297"/>
      <c r="I53" s="304" t="s">
        <v>61</v>
      </c>
      <c r="J53" s="297"/>
      <c r="K53" s="304" t="s">
        <v>61</v>
      </c>
      <c r="L53" s="297"/>
      <c r="M53" s="302" t="s">
        <v>61</v>
      </c>
      <c r="N53" s="301"/>
      <c r="O53" s="291"/>
      <c r="P53" s="300"/>
      <c r="Q53" s="295"/>
      <c r="R53" s="94">
        <v>0</v>
      </c>
      <c r="S53" s="94">
        <v>0</v>
      </c>
    </row>
    <row r="54" spans="1:19" ht="25.5" customHeight="1" thickBot="1">
      <c r="A54" s="285" t="s">
        <v>63</v>
      </c>
      <c r="B54" s="382" t="s">
        <v>64</v>
      </c>
      <c r="C54" s="391"/>
      <c r="D54" s="254"/>
      <c r="E54" s="304" t="s">
        <v>63</v>
      </c>
      <c r="F54" s="297"/>
      <c r="G54" s="304" t="s">
        <v>63</v>
      </c>
      <c r="H54" s="297"/>
      <c r="I54" s="304" t="s">
        <v>63</v>
      </c>
      <c r="J54" s="289"/>
      <c r="K54" s="304" t="s">
        <v>63</v>
      </c>
      <c r="L54" s="289"/>
      <c r="M54" s="302" t="s">
        <v>63</v>
      </c>
      <c r="N54" s="301"/>
      <c r="O54" s="291"/>
      <c r="P54" s="300"/>
      <c r="Q54" s="295"/>
      <c r="R54" s="94">
        <v>0</v>
      </c>
      <c r="S54" s="94">
        <v>0</v>
      </c>
    </row>
    <row r="55" spans="1:19" ht="24.75" customHeight="1" thickBot="1">
      <c r="A55" s="286" t="s">
        <v>65</v>
      </c>
      <c r="B55" s="290" t="s">
        <v>517</v>
      </c>
      <c r="C55" s="270"/>
      <c r="D55" s="254"/>
      <c r="E55" s="304" t="s">
        <v>65</v>
      </c>
      <c r="F55" s="293"/>
      <c r="G55" s="304" t="s">
        <v>65</v>
      </c>
      <c r="H55" s="293"/>
      <c r="I55" s="304" t="s">
        <v>65</v>
      </c>
      <c r="J55" s="282"/>
      <c r="K55" s="304" t="s">
        <v>65</v>
      </c>
      <c r="L55" s="281"/>
      <c r="M55" s="302" t="s">
        <v>65</v>
      </c>
      <c r="N55" s="301"/>
      <c r="O55" s="291"/>
      <c r="P55" s="300"/>
      <c r="Q55" s="295"/>
      <c r="R55" s="94">
        <v>0</v>
      </c>
      <c r="S55" s="94">
        <v>0</v>
      </c>
    </row>
    <row r="56" spans="1:19" ht="24.75" customHeight="1" thickBot="1">
      <c r="A56" s="305" t="s">
        <v>66</v>
      </c>
      <c r="B56" s="382" t="s">
        <v>67</v>
      </c>
      <c r="C56" s="381"/>
      <c r="D56" s="254"/>
      <c r="E56" s="304" t="s">
        <v>66</v>
      </c>
      <c r="F56" s="297"/>
      <c r="G56" s="304" t="s">
        <v>66</v>
      </c>
      <c r="H56" s="297"/>
      <c r="I56" s="304" t="s">
        <v>66</v>
      </c>
      <c r="J56" s="289"/>
      <c r="K56" s="304" t="s">
        <v>66</v>
      </c>
      <c r="L56" s="288"/>
      <c r="M56" s="302" t="s">
        <v>66</v>
      </c>
      <c r="N56" s="301"/>
      <c r="O56" s="291"/>
      <c r="P56" s="300"/>
      <c r="Q56" s="295"/>
      <c r="R56" s="94">
        <v>0</v>
      </c>
      <c r="S56" s="94">
        <v>0</v>
      </c>
    </row>
    <row r="57" spans="1:19" ht="24.75" customHeight="1" thickBot="1">
      <c r="A57" s="285" t="s">
        <v>68</v>
      </c>
      <c r="B57" s="382" t="s">
        <v>69</v>
      </c>
      <c r="C57" s="382"/>
      <c r="D57" s="254"/>
      <c r="E57" s="304" t="s">
        <v>68</v>
      </c>
      <c r="F57" s="297"/>
      <c r="G57" s="304" t="s">
        <v>68</v>
      </c>
      <c r="H57" s="297"/>
      <c r="I57" s="304" t="s">
        <v>68</v>
      </c>
      <c r="J57" s="289"/>
      <c r="K57" s="304" t="s">
        <v>68</v>
      </c>
      <c r="L57" s="288"/>
      <c r="M57" s="302" t="s">
        <v>68</v>
      </c>
      <c r="N57" s="301"/>
      <c r="O57" s="291"/>
      <c r="P57" s="300"/>
      <c r="Q57" s="295"/>
      <c r="R57" s="94">
        <v>0</v>
      </c>
      <c r="S57" s="94">
        <v>0</v>
      </c>
    </row>
    <row r="58" spans="1:19" ht="24.75" customHeight="1" thickBot="1">
      <c r="A58" s="285" t="s">
        <v>70</v>
      </c>
      <c r="B58" s="382" t="s">
        <v>71</v>
      </c>
      <c r="C58" s="382"/>
      <c r="D58" s="254"/>
      <c r="E58" s="304" t="s">
        <v>70</v>
      </c>
      <c r="F58" s="297"/>
      <c r="G58" s="304" t="s">
        <v>70</v>
      </c>
      <c r="H58" s="297"/>
      <c r="I58" s="304" t="s">
        <v>70</v>
      </c>
      <c r="J58" s="289"/>
      <c r="K58" s="304" t="s">
        <v>70</v>
      </c>
      <c r="L58" s="288"/>
      <c r="M58" s="302" t="s">
        <v>70</v>
      </c>
      <c r="N58" s="301"/>
      <c r="O58" s="291"/>
      <c r="P58" s="300"/>
      <c r="Q58" s="295"/>
      <c r="R58" s="94">
        <v>0</v>
      </c>
      <c r="S58" s="94">
        <v>0</v>
      </c>
    </row>
    <row r="59" spans="1:19" ht="25.5" customHeight="1" thickBot="1">
      <c r="A59" s="277" t="s">
        <v>72</v>
      </c>
      <c r="B59" s="391" t="s">
        <v>518</v>
      </c>
      <c r="C59" s="391"/>
      <c r="D59" s="254"/>
      <c r="E59" s="304" t="s">
        <v>72</v>
      </c>
      <c r="F59" s="280"/>
      <c r="G59" s="304" t="s">
        <v>72</v>
      </c>
      <c r="H59" s="280"/>
      <c r="I59" s="304" t="s">
        <v>72</v>
      </c>
      <c r="J59" s="279"/>
      <c r="K59" s="304" t="s">
        <v>72</v>
      </c>
      <c r="L59" s="278"/>
      <c r="M59" s="302" t="s">
        <v>72</v>
      </c>
      <c r="N59" s="301"/>
      <c r="O59" s="291"/>
      <c r="P59" s="300"/>
      <c r="Q59" s="269"/>
      <c r="R59" s="94">
        <v>0</v>
      </c>
      <c r="S59" s="94">
        <v>0</v>
      </c>
    </row>
    <row r="60" spans="1:19" ht="25.5" customHeight="1" thickBot="1">
      <c r="A60" s="268" t="s">
        <v>73</v>
      </c>
      <c r="B60" s="267" t="s">
        <v>519</v>
      </c>
      <c r="C60" s="266"/>
      <c r="D60" s="254"/>
      <c r="E60" s="304" t="s">
        <v>73</v>
      </c>
      <c r="F60" s="276"/>
      <c r="G60" s="304" t="s">
        <v>73</v>
      </c>
      <c r="H60" s="276"/>
      <c r="I60" s="304" t="s">
        <v>73</v>
      </c>
      <c r="J60" s="278"/>
      <c r="K60" s="304" t="s">
        <v>73</v>
      </c>
      <c r="L60" s="278"/>
      <c r="M60" s="302" t="s">
        <v>73</v>
      </c>
      <c r="N60" s="265"/>
      <c r="O60" s="264" t="s">
        <v>73</v>
      </c>
      <c r="P60" s="265"/>
      <c r="Q60" s="263" t="s">
        <v>73</v>
      </c>
      <c r="R60" s="94">
        <v>0</v>
      </c>
      <c r="S60" s="94">
        <v>0</v>
      </c>
    </row>
    <row r="61" spans="1:19" ht="25.5" customHeight="1" thickBot="1">
      <c r="A61" s="285" t="s">
        <v>180</v>
      </c>
      <c r="B61" s="382" t="s">
        <v>181</v>
      </c>
      <c r="C61" s="382"/>
      <c r="D61" s="254"/>
      <c r="E61" s="304" t="s">
        <v>180</v>
      </c>
      <c r="F61" s="276"/>
      <c r="G61" s="304" t="s">
        <v>180</v>
      </c>
      <c r="H61" s="276"/>
      <c r="I61" s="304" t="s">
        <v>180</v>
      </c>
      <c r="J61" s="278"/>
      <c r="K61" s="304" t="s">
        <v>180</v>
      </c>
      <c r="L61" s="278"/>
      <c r="M61" s="302" t="s">
        <v>180</v>
      </c>
      <c r="N61" s="301"/>
      <c r="O61" s="291"/>
      <c r="P61" s="300"/>
      <c r="Q61" s="295"/>
      <c r="R61" s="94">
        <v>0</v>
      </c>
      <c r="S61" s="94">
        <v>0</v>
      </c>
    </row>
    <row r="62" spans="1:19" ht="25.5" customHeight="1" thickBot="1">
      <c r="A62" s="285" t="s">
        <v>205</v>
      </c>
      <c r="B62" s="382" t="s">
        <v>520</v>
      </c>
      <c r="C62" s="382"/>
      <c r="D62" s="254"/>
      <c r="E62" s="304" t="s">
        <v>205</v>
      </c>
      <c r="F62" s="276"/>
      <c r="G62" s="304" t="s">
        <v>205</v>
      </c>
      <c r="H62" s="276"/>
      <c r="I62" s="304" t="s">
        <v>205</v>
      </c>
      <c r="J62" s="278"/>
      <c r="K62" s="304" t="s">
        <v>205</v>
      </c>
      <c r="L62" s="278"/>
      <c r="M62" s="302" t="s">
        <v>205</v>
      </c>
      <c r="N62" s="301"/>
      <c r="O62" s="291"/>
      <c r="P62" s="300"/>
      <c r="Q62" s="295"/>
      <c r="R62" s="94">
        <v>0</v>
      </c>
      <c r="S62" s="94">
        <v>0</v>
      </c>
    </row>
    <row r="63" spans="1:19" ht="25.5" customHeight="1" thickBot="1">
      <c r="A63" s="285" t="s">
        <v>201</v>
      </c>
      <c r="B63" s="382" t="s">
        <v>521</v>
      </c>
      <c r="C63" s="382"/>
      <c r="D63" s="254"/>
      <c r="E63" s="304" t="s">
        <v>201</v>
      </c>
      <c r="F63" s="276"/>
      <c r="G63" s="304" t="s">
        <v>201</v>
      </c>
      <c r="H63" s="276"/>
      <c r="I63" s="304" t="s">
        <v>201</v>
      </c>
      <c r="J63" s="278"/>
      <c r="K63" s="304" t="s">
        <v>201</v>
      </c>
      <c r="L63" s="278"/>
      <c r="M63" s="302" t="s">
        <v>201</v>
      </c>
      <c r="N63" s="301"/>
      <c r="O63" s="291"/>
      <c r="P63" s="300"/>
      <c r="Q63" s="295"/>
      <c r="R63" s="94">
        <v>0</v>
      </c>
      <c r="S63" s="94">
        <v>0</v>
      </c>
    </row>
    <row r="64" spans="1:19" ht="25.5" customHeight="1" thickBot="1">
      <c r="A64" s="285" t="s">
        <v>202</v>
      </c>
      <c r="B64" s="382" t="s">
        <v>521</v>
      </c>
      <c r="C64" s="382"/>
      <c r="D64" s="254"/>
      <c r="E64" s="304" t="s">
        <v>202</v>
      </c>
      <c r="F64" s="276"/>
      <c r="G64" s="304" t="s">
        <v>202</v>
      </c>
      <c r="H64" s="276"/>
      <c r="I64" s="304" t="s">
        <v>202</v>
      </c>
      <c r="J64" s="278"/>
      <c r="K64" s="304" t="s">
        <v>202</v>
      </c>
      <c r="L64" s="278"/>
      <c r="M64" s="302" t="s">
        <v>202</v>
      </c>
      <c r="N64" s="301"/>
      <c r="O64" s="291"/>
      <c r="P64" s="300"/>
      <c r="Q64" s="295"/>
      <c r="R64" s="94">
        <v>0</v>
      </c>
      <c r="S64" s="94">
        <v>0</v>
      </c>
    </row>
    <row r="65" spans="1:19" ht="25.5" customHeight="1" thickBot="1">
      <c r="A65" s="285" t="s">
        <v>207</v>
      </c>
      <c r="B65" s="382" t="s">
        <v>521</v>
      </c>
      <c r="C65" s="382"/>
      <c r="D65" s="254"/>
      <c r="E65" s="304" t="s">
        <v>207</v>
      </c>
      <c r="F65" s="276"/>
      <c r="G65" s="304" t="s">
        <v>207</v>
      </c>
      <c r="H65" s="276"/>
      <c r="I65" s="304" t="s">
        <v>207</v>
      </c>
      <c r="J65" s="278"/>
      <c r="K65" s="304" t="s">
        <v>207</v>
      </c>
      <c r="L65" s="278"/>
      <c r="M65" s="302" t="s">
        <v>207</v>
      </c>
      <c r="N65" s="301"/>
      <c r="O65" s="291"/>
      <c r="P65" s="300"/>
      <c r="Q65" s="295"/>
      <c r="R65" s="94">
        <v>0</v>
      </c>
      <c r="S65" s="94">
        <v>0</v>
      </c>
    </row>
    <row r="66" spans="1:19" ht="25.5" customHeight="1" thickBot="1">
      <c r="A66" s="285" t="s">
        <v>203</v>
      </c>
      <c r="B66" s="382" t="s">
        <v>522</v>
      </c>
      <c r="C66" s="382"/>
      <c r="D66" s="254"/>
      <c r="E66" s="304" t="s">
        <v>203</v>
      </c>
      <c r="F66" s="296"/>
      <c r="G66" s="304" t="s">
        <v>203</v>
      </c>
      <c r="H66" s="296"/>
      <c r="I66" s="304" t="s">
        <v>203</v>
      </c>
      <c r="J66" s="288"/>
      <c r="K66" s="304" t="s">
        <v>203</v>
      </c>
      <c r="L66" s="288"/>
      <c r="M66" s="302" t="s">
        <v>203</v>
      </c>
      <c r="N66" s="301"/>
      <c r="O66" s="291"/>
      <c r="P66" s="300"/>
      <c r="Q66" s="295"/>
      <c r="R66" s="94">
        <v>0</v>
      </c>
      <c r="S66" s="94">
        <v>0</v>
      </c>
    </row>
    <row r="67" spans="1:19" ht="25.5" customHeight="1" thickBot="1">
      <c r="A67" s="262" t="s">
        <v>204</v>
      </c>
      <c r="B67" s="393" t="s">
        <v>522</v>
      </c>
      <c r="C67" s="394"/>
      <c r="D67" s="254"/>
      <c r="E67" s="304" t="s">
        <v>204</v>
      </c>
      <c r="F67" s="261"/>
      <c r="G67" s="304" t="s">
        <v>204</v>
      </c>
      <c r="H67" s="261"/>
      <c r="I67" s="304" t="s">
        <v>204</v>
      </c>
      <c r="J67" s="260"/>
      <c r="K67" s="304" t="s">
        <v>204</v>
      </c>
      <c r="L67" s="260"/>
      <c r="M67" s="302" t="s">
        <v>204</v>
      </c>
      <c r="N67" s="259"/>
      <c r="O67" s="258"/>
      <c r="P67" s="257"/>
      <c r="Q67" s="269"/>
      <c r="R67" s="94">
        <v>0</v>
      </c>
      <c r="S67" s="94">
        <v>0</v>
      </c>
    </row>
    <row r="68" spans="1:19" ht="25.5" customHeight="1" thickBot="1">
      <c r="A68" s="262" t="s">
        <v>430</v>
      </c>
      <c r="B68" s="393"/>
      <c r="C68" s="394"/>
      <c r="D68" s="254"/>
      <c r="E68" s="304"/>
      <c r="F68" s="261"/>
      <c r="G68" s="304"/>
      <c r="H68" s="261"/>
      <c r="I68" s="304"/>
      <c r="J68" s="260"/>
      <c r="K68" s="304"/>
      <c r="L68" s="260"/>
      <c r="M68" s="302"/>
      <c r="N68" s="259"/>
      <c r="O68" s="258"/>
      <c r="P68" s="257"/>
      <c r="Q68" s="269"/>
      <c r="R68" s="94"/>
      <c r="S68" s="94"/>
    </row>
    <row r="69" spans="1:19" ht="17.25" customHeight="1" thickBot="1">
      <c r="A69" s="384" t="s">
        <v>523</v>
      </c>
      <c r="B69" s="384"/>
      <c r="C69" s="384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57"/>
      <c r="O69" s="56"/>
      <c r="P69" s="56"/>
      <c r="Q69" s="56"/>
      <c r="R69" s="94"/>
      <c r="S69" s="94"/>
    </row>
    <row r="70" spans="1:19" ht="17.25" customHeight="1" thickBot="1">
      <c r="A70" s="384" t="s">
        <v>524</v>
      </c>
      <c r="B70" s="384"/>
      <c r="C70" s="384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56"/>
      <c r="O70" s="56"/>
      <c r="P70" s="56"/>
      <c r="Q70" s="56"/>
      <c r="R70" s="94"/>
      <c r="S70" s="94"/>
    </row>
    <row r="71" spans="1:19" ht="17.25" customHeight="1" thickBot="1">
      <c r="A71" s="384" t="s">
        <v>525</v>
      </c>
      <c r="B71" s="384"/>
      <c r="C71" s="384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56"/>
      <c r="O71" s="56"/>
      <c r="P71" s="56"/>
      <c r="Q71" s="56"/>
      <c r="R71" s="94"/>
      <c r="S71" s="94"/>
    </row>
    <row r="72" spans="1:19" ht="17.25" customHeight="1" thickBot="1">
      <c r="A72" s="309"/>
      <c r="B72" s="384" t="s">
        <v>526</v>
      </c>
      <c r="C72" s="384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56"/>
      <c r="O72" s="56"/>
      <c r="P72" s="56"/>
      <c r="Q72" s="56"/>
      <c r="R72" s="94"/>
      <c r="S72" s="94"/>
    </row>
    <row r="73" spans="1:19" ht="17.25" customHeight="1" thickBot="1">
      <c r="A73" s="309"/>
      <c r="B73" s="384" t="s">
        <v>527</v>
      </c>
      <c r="C73" s="384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56"/>
      <c r="O73" s="56"/>
      <c r="P73" s="56"/>
      <c r="Q73" s="56"/>
      <c r="R73" s="94"/>
      <c r="S73" s="94"/>
    </row>
    <row r="74" spans="1:19" ht="15" customHeight="1" thickBot="1">
      <c r="A74" s="309"/>
      <c r="B74" s="384" t="s">
        <v>528</v>
      </c>
      <c r="C74" s="384"/>
      <c r="D74" s="390">
        <v>0</v>
      </c>
      <c r="E74" s="390"/>
      <c r="F74" s="390"/>
      <c r="G74" s="390"/>
      <c r="H74" s="390"/>
      <c r="I74" s="390"/>
      <c r="J74" s="390"/>
      <c r="K74" s="390"/>
      <c r="L74" s="390"/>
      <c r="M74" s="390"/>
      <c r="N74" s="56"/>
      <c r="O74" s="56"/>
      <c r="P74" s="56"/>
      <c r="Q74" s="56"/>
      <c r="R74" s="94"/>
      <c r="S74" s="94"/>
    </row>
    <row r="75" spans="1:17" ht="27" customHeight="1">
      <c r="A75" s="378"/>
      <c r="B75" s="378"/>
      <c r="C75" s="378"/>
      <c r="D75" s="58"/>
      <c r="E75" s="59"/>
      <c r="F75" s="59"/>
      <c r="G75" s="59"/>
      <c r="H75" s="59"/>
      <c r="I75" s="59"/>
      <c r="J75" s="59"/>
      <c r="K75" s="59"/>
      <c r="L75" s="59"/>
      <c r="M75" s="59"/>
      <c r="N75" s="56"/>
      <c r="O75" s="56"/>
      <c r="P75" s="56"/>
      <c r="Q75" s="56"/>
    </row>
    <row r="76" spans="1:17" ht="24.75" customHeight="1">
      <c r="A76" s="379"/>
      <c r="B76" s="379"/>
      <c r="C76" s="379"/>
      <c r="D76" s="60"/>
      <c r="E76" s="60"/>
      <c r="F76" s="60"/>
      <c r="G76" s="60"/>
      <c r="H76" s="60"/>
      <c r="I76" s="60"/>
      <c r="J76" s="60"/>
      <c r="K76" s="60"/>
      <c r="L76" s="61"/>
      <c r="M76" s="62"/>
      <c r="N76" s="56"/>
      <c r="O76" s="56"/>
      <c r="P76" s="56"/>
      <c r="Q76" s="56"/>
    </row>
    <row r="77" spans="1:18" ht="16.5" customHeight="1">
      <c r="A77" s="380"/>
      <c r="B77" s="380"/>
      <c r="C77" s="380"/>
      <c r="D77" s="63"/>
      <c r="E77" s="63"/>
      <c r="F77" s="63"/>
      <c r="G77" s="63"/>
      <c r="H77" s="63"/>
      <c r="I77" s="63"/>
      <c r="J77" s="63"/>
      <c r="K77" s="63"/>
      <c r="L77" s="61"/>
      <c r="M77" s="62"/>
      <c r="N77" s="56"/>
      <c r="O77" s="56"/>
      <c r="P77" s="56"/>
      <c r="Q77" s="56"/>
      <c r="R77" s="56"/>
    </row>
    <row r="78" spans="1:18" ht="16.5" customHeight="1">
      <c r="A78" s="380"/>
      <c r="B78" s="380"/>
      <c r="C78" s="380"/>
      <c r="D78" s="63"/>
      <c r="E78" s="63"/>
      <c r="F78" s="63"/>
      <c r="G78" s="63"/>
      <c r="H78" s="63"/>
      <c r="I78" s="63"/>
      <c r="J78" s="63"/>
      <c r="K78" s="63"/>
      <c r="L78" s="61"/>
      <c r="M78" s="62"/>
      <c r="N78" s="57"/>
      <c r="O78" s="64"/>
      <c r="P78" s="56"/>
      <c r="Q78" s="56"/>
      <c r="R78" s="56"/>
    </row>
    <row r="79" spans="1:18" ht="16.5" customHeight="1">
      <c r="A79" s="380"/>
      <c r="B79" s="380"/>
      <c r="C79" s="380"/>
      <c r="D79" s="63"/>
      <c r="E79" s="63"/>
      <c r="F79" s="63"/>
      <c r="G79" s="63"/>
      <c r="H79" s="63"/>
      <c r="I79" s="63"/>
      <c r="J79" s="63"/>
      <c r="K79" s="63"/>
      <c r="L79" s="61"/>
      <c r="M79" s="62"/>
      <c r="N79" s="57"/>
      <c r="O79" s="64"/>
      <c r="P79" s="56"/>
      <c r="Q79" s="56"/>
      <c r="R79" s="56"/>
    </row>
    <row r="80" spans="1:18" ht="16.5" customHeight="1">
      <c r="A80" s="380"/>
      <c r="B80" s="380"/>
      <c r="C80" s="380"/>
      <c r="D80" s="63"/>
      <c r="E80" s="65"/>
      <c r="F80" s="65"/>
      <c r="G80" s="65"/>
      <c r="H80" s="65"/>
      <c r="I80" s="65"/>
      <c r="J80" s="65"/>
      <c r="K80" s="65"/>
      <c r="L80" s="66"/>
      <c r="M80" s="62"/>
      <c r="N80" s="57"/>
      <c r="O80" s="64"/>
      <c r="P80" s="56"/>
      <c r="Q80" s="56"/>
      <c r="R80" s="56"/>
    </row>
    <row r="81" spans="1:18" s="68" customFormat="1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57"/>
      <c r="O81" s="64"/>
      <c r="P81" s="56"/>
      <c r="Q81" s="56"/>
      <c r="R81" s="56"/>
    </row>
    <row r="82" spans="1:18" ht="6.7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57"/>
      <c r="O82" s="64"/>
      <c r="P82" s="56"/>
      <c r="Q82" s="56"/>
      <c r="R82" s="56"/>
    </row>
    <row r="83" spans="1:18" ht="16.5" customHeight="1">
      <c r="A83" s="69"/>
      <c r="B83" s="383"/>
      <c r="C83" s="383"/>
      <c r="D83" s="70"/>
      <c r="E83" s="377"/>
      <c r="F83" s="377"/>
      <c r="G83" s="377"/>
      <c r="H83" s="377"/>
      <c r="I83" s="377"/>
      <c r="J83" s="377"/>
      <c r="K83" s="377"/>
      <c r="L83" s="66"/>
      <c r="M83" s="62"/>
      <c r="N83" s="57"/>
      <c r="O83" s="64"/>
      <c r="P83" s="56"/>
      <c r="Q83" s="56"/>
      <c r="R83" s="56"/>
    </row>
    <row r="84" spans="1:18" s="71" customFormat="1" ht="15.75" customHeight="1">
      <c r="A84" s="57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57"/>
      <c r="O84" s="64"/>
      <c r="P84" s="56"/>
      <c r="Q84" s="56"/>
      <c r="R84" s="56"/>
    </row>
    <row r="85" spans="1:18" s="71" customFormat="1" ht="15">
      <c r="A85" s="57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57"/>
      <c r="O85" s="64"/>
      <c r="P85" s="56"/>
      <c r="Q85" s="56"/>
      <c r="R85" s="56"/>
    </row>
    <row r="86" spans="1:18" s="71" customFormat="1" ht="15.75" customHeight="1">
      <c r="A86" s="57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57"/>
      <c r="O86" s="64"/>
      <c r="P86" s="56"/>
      <c r="Q86" s="56"/>
      <c r="R86" s="56"/>
    </row>
    <row r="87" spans="1:18" s="71" customFormat="1" ht="12.75" customHeight="1">
      <c r="A87" s="57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57"/>
      <c r="O87" s="64"/>
      <c r="P87" s="56"/>
      <c r="Q87" s="72"/>
      <c r="R87" s="72"/>
    </row>
    <row r="88" spans="1:58" s="71" customFormat="1" ht="11.25" customHeight="1">
      <c r="A88" s="57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57"/>
      <c r="O88" s="64"/>
      <c r="P88" s="55"/>
      <c r="Q88" s="72"/>
      <c r="R88" s="72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</row>
    <row r="89" spans="1:58" s="71" customFormat="1" ht="12.75" customHeight="1">
      <c r="A89" s="57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57"/>
      <c r="O89" s="64"/>
      <c r="P89" s="56"/>
      <c r="Q89" s="72"/>
      <c r="R89" s="72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</row>
    <row r="90" spans="1:58" s="71" customFormat="1" ht="12.75" customHeight="1">
      <c r="A90" s="74"/>
      <c r="B90" s="75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</row>
    <row r="91" spans="1:58" s="71" customFormat="1" ht="12.75" customHeight="1">
      <c r="A91" s="76"/>
      <c r="N91" s="76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</row>
    <row r="92" spans="1:58" s="71" customFormat="1" ht="12.75" customHeight="1">
      <c r="A92" s="76"/>
      <c r="N92" s="76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</row>
    <row r="93" spans="1:58" s="71" customFormat="1" ht="12.75" customHeight="1">
      <c r="A93" s="74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4"/>
      <c r="O93" s="77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</row>
    <row r="94" spans="1:58" s="71" customFormat="1" ht="12.75" customHeight="1">
      <c r="A94" s="74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4"/>
      <c r="O94" s="77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</row>
    <row r="95" spans="1:58" s="71" customFormat="1" ht="12.75" customHeight="1">
      <c r="A95" s="78"/>
      <c r="B95" s="75"/>
      <c r="C95" s="77"/>
      <c r="D95" s="77"/>
      <c r="E95" s="73"/>
      <c r="F95" s="77"/>
      <c r="G95" s="73"/>
      <c r="H95" s="77"/>
      <c r="I95" s="73"/>
      <c r="J95" s="77"/>
      <c r="K95" s="73"/>
      <c r="L95" s="77"/>
      <c r="M95" s="73"/>
      <c r="N95" s="73"/>
      <c r="O95" s="77"/>
      <c r="P95" s="73"/>
      <c r="Q95" s="77"/>
      <c r="R95" s="77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</row>
    <row r="96" spans="1:58" s="71" customFormat="1" ht="12.75" customHeight="1">
      <c r="A96" s="78"/>
      <c r="B96" s="75"/>
      <c r="C96" s="77"/>
      <c r="D96" s="77"/>
      <c r="E96" s="73"/>
      <c r="F96" s="77"/>
      <c r="G96" s="73"/>
      <c r="H96" s="77"/>
      <c r="I96" s="73"/>
      <c r="J96" s="77"/>
      <c r="K96" s="73"/>
      <c r="L96" s="77"/>
      <c r="M96" s="73"/>
      <c r="N96" s="74"/>
      <c r="O96" s="77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</row>
    <row r="97" spans="1:58" s="71" customFormat="1" ht="12.75" customHeight="1">
      <c r="A97" s="74"/>
      <c r="B97" s="75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4"/>
      <c r="O97" s="77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</row>
    <row r="98" spans="1:58" s="71" customFormat="1" ht="12.75" customHeight="1">
      <c r="A98" s="74"/>
      <c r="B98" s="75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4"/>
      <c r="O98" s="77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</row>
    <row r="99" spans="1:58" s="71" customFormat="1" ht="12.75" customHeight="1">
      <c r="A99" s="74"/>
      <c r="B99" s="75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4"/>
      <c r="O99" s="77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</row>
    <row r="100" spans="1:58" s="71" customFormat="1" ht="12.75" customHeight="1">
      <c r="A100" s="74"/>
      <c r="B100" s="75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4"/>
      <c r="O100" s="77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</row>
    <row r="101" spans="1:58" s="71" customFormat="1" ht="12.75" customHeight="1">
      <c r="A101" s="74"/>
      <c r="B101" s="75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4"/>
      <c r="O101" s="77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</row>
    <row r="102" spans="1:58" s="71" customFormat="1" ht="12.75" customHeight="1">
      <c r="A102" s="74"/>
      <c r="B102" s="75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4"/>
      <c r="O102" s="77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</row>
    <row r="103" spans="1:58" s="71" customFormat="1" ht="12.75" customHeight="1">
      <c r="A103" s="74"/>
      <c r="B103" s="75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  <c r="O103" s="77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</row>
    <row r="104" spans="1:58" s="71" customFormat="1" ht="12.75" customHeight="1">
      <c r="A104" s="74"/>
      <c r="B104" s="75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  <c r="O104" s="77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</row>
    <row r="105" spans="1:58" s="71" customFormat="1" ht="12.75" customHeight="1">
      <c r="A105" s="74"/>
      <c r="B105" s="75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  <c r="O105" s="77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</row>
    <row r="106" spans="1:58" s="71" customFormat="1" ht="12.75" customHeight="1">
      <c r="A106" s="74"/>
      <c r="B106" s="75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  <c r="O106" s="77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</row>
    <row r="107" spans="1:58" s="71" customFormat="1" ht="12.75" customHeight="1">
      <c r="A107" s="74"/>
      <c r="B107" s="75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  <c r="O107" s="77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</row>
    <row r="108" spans="1:58" s="71" customFormat="1" ht="12.75" customHeight="1">
      <c r="A108" s="74"/>
      <c r="B108" s="75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  <c r="O108" s="77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</row>
    <row r="109" spans="1:58" s="71" customFormat="1" ht="12.75" customHeight="1">
      <c r="A109" s="74"/>
      <c r="B109" s="75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4"/>
      <c r="O109" s="77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</row>
    <row r="110" spans="1:58" s="71" customFormat="1" ht="12.75" customHeight="1">
      <c r="A110" s="74"/>
      <c r="B110" s="75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4"/>
      <c r="O110" s="77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</row>
    <row r="111" spans="1:58" s="71" customFormat="1" ht="12.75" customHeight="1" hidden="1">
      <c r="A111" s="74"/>
      <c r="B111" s="75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4"/>
      <c r="O111" s="77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</row>
    <row r="112" spans="1:58" s="71" customFormat="1" ht="12.75" customHeight="1" hidden="1">
      <c r="A112" s="74"/>
      <c r="B112" s="75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4"/>
      <c r="O112" s="77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</row>
    <row r="113" spans="1:58" s="71" customFormat="1" ht="12.75" customHeight="1" hidden="1">
      <c r="A113" s="74"/>
      <c r="B113" s="75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4"/>
      <c r="O113" s="77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</row>
    <row r="114" spans="1:58" s="71" customFormat="1" ht="12.75" customHeight="1" hidden="1">
      <c r="A114" s="74"/>
      <c r="B114" s="75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4"/>
      <c r="O114" s="77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</row>
    <row r="115" spans="1:58" s="71" customFormat="1" ht="12.75" customHeight="1" hidden="1">
      <c r="A115" s="74"/>
      <c r="B115" s="75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4"/>
      <c r="O115" s="77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</row>
    <row r="116" spans="1:58" s="71" customFormat="1" ht="12.75" customHeight="1" hidden="1">
      <c r="A116" s="74"/>
      <c r="B116" s="79" t="s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  <c r="H116" s="80">
        <v>0</v>
      </c>
      <c r="I116" s="80" t="e">
        <v>#REF!</v>
      </c>
      <c r="J116" s="80">
        <v>0</v>
      </c>
      <c r="K116" s="80"/>
      <c r="L116" s="80"/>
      <c r="M116" s="80"/>
      <c r="N116" s="81"/>
      <c r="O116" s="82"/>
      <c r="P116" s="82"/>
      <c r="Q116" s="82"/>
      <c r="R116" s="82"/>
      <c r="S116" s="82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</row>
    <row r="117" spans="1:58" s="71" customFormat="1" ht="12.75" customHeight="1" hidden="1">
      <c r="A117" s="74"/>
      <c r="B117" s="79" t="s">
        <v>1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 t="e">
        <v>#REF!</v>
      </c>
      <c r="J117" s="80">
        <v>0</v>
      </c>
      <c r="K117" s="80"/>
      <c r="L117" s="80"/>
      <c r="M117" s="80"/>
      <c r="N117" s="81"/>
      <c r="O117" s="82"/>
      <c r="P117" s="82"/>
      <c r="Q117" s="82"/>
      <c r="R117" s="82"/>
      <c r="S117" s="82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</row>
    <row r="118" spans="1:58" s="71" customFormat="1" ht="12.75" customHeight="1" hidden="1">
      <c r="A118" s="74"/>
      <c r="B118" s="79" t="s">
        <v>2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  <c r="H118" s="80">
        <v>0</v>
      </c>
      <c r="I118" s="80"/>
      <c r="J118" s="80">
        <v>0</v>
      </c>
      <c r="K118" s="80"/>
      <c r="L118" s="80"/>
      <c r="M118" s="80"/>
      <c r="N118" s="81"/>
      <c r="O118" s="82"/>
      <c r="P118" s="82"/>
      <c r="Q118" s="82"/>
      <c r="R118" s="82"/>
      <c r="S118" s="82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</row>
    <row r="119" spans="1:58" s="71" customFormat="1" ht="12.75" customHeight="1" hidden="1">
      <c r="A119" s="74"/>
      <c r="B119" s="79" t="s">
        <v>4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  <c r="H119" s="80">
        <v>0</v>
      </c>
      <c r="I119" s="80"/>
      <c r="J119" s="80">
        <v>0</v>
      </c>
      <c r="K119" s="80"/>
      <c r="L119" s="80"/>
      <c r="M119" s="80"/>
      <c r="N119" s="81"/>
      <c r="O119" s="82"/>
      <c r="P119" s="82"/>
      <c r="Q119" s="82"/>
      <c r="R119" s="82"/>
      <c r="S119" s="82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</row>
    <row r="120" spans="1:58" s="71" customFormat="1" ht="12.75" customHeight="1" hidden="1">
      <c r="A120" s="74"/>
      <c r="B120" s="79" t="s">
        <v>5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  <c r="H120" s="80">
        <v>0</v>
      </c>
      <c r="I120" s="80"/>
      <c r="J120" s="80">
        <v>0</v>
      </c>
      <c r="K120" s="80"/>
      <c r="L120" s="80"/>
      <c r="M120" s="80"/>
      <c r="N120" s="81"/>
      <c r="O120" s="82"/>
      <c r="P120" s="82"/>
      <c r="Q120" s="82"/>
      <c r="R120" s="82"/>
      <c r="S120" s="82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</row>
    <row r="121" spans="1:58" s="71" customFormat="1" ht="12.75" customHeight="1" hidden="1">
      <c r="A121" s="74"/>
      <c r="B121" s="79" t="s">
        <v>6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  <c r="H121" s="80">
        <v>0</v>
      </c>
      <c r="I121" s="80"/>
      <c r="J121" s="80">
        <v>0</v>
      </c>
      <c r="K121" s="80"/>
      <c r="L121" s="80"/>
      <c r="M121" s="80"/>
      <c r="N121" s="81"/>
      <c r="O121" s="82"/>
      <c r="P121" s="82"/>
      <c r="Q121" s="82"/>
      <c r="R121" s="82"/>
      <c r="S121" s="82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</row>
    <row r="122" spans="1:58" s="71" customFormat="1" ht="12.75" customHeight="1" hidden="1">
      <c r="A122" s="74"/>
      <c r="B122" s="79" t="s">
        <v>8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  <c r="H122" s="80">
        <v>0</v>
      </c>
      <c r="I122" s="80"/>
      <c r="J122" s="80" t="e">
        <v>#REF!</v>
      </c>
      <c r="K122" s="80"/>
      <c r="L122" s="80"/>
      <c r="M122" s="80"/>
      <c r="N122" s="81"/>
      <c r="O122" s="82"/>
      <c r="P122" s="82"/>
      <c r="Q122" s="82"/>
      <c r="R122" s="82"/>
      <c r="S122" s="82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</row>
    <row r="123" spans="1:58" s="71" customFormat="1" ht="12.75" customHeight="1" hidden="1">
      <c r="A123" s="74"/>
      <c r="B123" s="79" t="s">
        <v>10</v>
      </c>
      <c r="C123" s="80">
        <v>0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/>
      <c r="J123" s="80" t="e">
        <v>#REF!</v>
      </c>
      <c r="K123" s="80"/>
      <c r="L123" s="80"/>
      <c r="M123" s="80"/>
      <c r="N123" s="81"/>
      <c r="O123" s="82"/>
      <c r="P123" s="82"/>
      <c r="Q123" s="82"/>
      <c r="R123" s="82"/>
      <c r="S123" s="82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</row>
    <row r="124" spans="1:58" s="71" customFormat="1" ht="12.75" customHeight="1" hidden="1">
      <c r="A124" s="74"/>
      <c r="B124" s="79" t="s">
        <v>83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/>
      <c r="J124" s="80" t="e">
        <v>#REF!</v>
      </c>
      <c r="K124" s="80"/>
      <c r="L124" s="80"/>
      <c r="M124" s="80"/>
      <c r="N124" s="81"/>
      <c r="O124" s="82"/>
      <c r="P124" s="82"/>
      <c r="Q124" s="82"/>
      <c r="R124" s="82"/>
      <c r="S124" s="82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</row>
    <row r="125" spans="1:58" s="71" customFormat="1" ht="12.75" customHeight="1" hidden="1">
      <c r="A125" s="74"/>
      <c r="B125" s="79" t="s">
        <v>84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  <c r="H125" s="80">
        <v>0</v>
      </c>
      <c r="I125" s="80"/>
      <c r="J125" s="80" t="e">
        <v>#REF!</v>
      </c>
      <c r="K125" s="80"/>
      <c r="L125" s="80"/>
      <c r="M125" s="80"/>
      <c r="N125" s="81"/>
      <c r="O125" s="82"/>
      <c r="P125" s="82"/>
      <c r="Q125" s="82"/>
      <c r="R125" s="82"/>
      <c r="S125" s="82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</row>
    <row r="126" spans="1:58" s="71" customFormat="1" ht="12.75" customHeight="1" hidden="1">
      <c r="A126" s="74"/>
      <c r="B126" s="79" t="s">
        <v>85</v>
      </c>
      <c r="C126" s="80">
        <v>0</v>
      </c>
      <c r="D126" s="80">
        <v>0</v>
      </c>
      <c r="E126" s="80">
        <v>0</v>
      </c>
      <c r="F126" s="80">
        <v>0</v>
      </c>
      <c r="G126" s="80">
        <v>0</v>
      </c>
      <c r="H126" s="80">
        <v>0</v>
      </c>
      <c r="I126" s="80"/>
      <c r="J126" s="80" t="e">
        <v>#REF!</v>
      </c>
      <c r="K126" s="80"/>
      <c r="L126" s="80"/>
      <c r="M126" s="80"/>
      <c r="N126" s="81"/>
      <c r="O126" s="82"/>
      <c r="P126" s="82"/>
      <c r="Q126" s="82"/>
      <c r="R126" s="82"/>
      <c r="S126" s="82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</row>
    <row r="127" spans="1:58" s="71" customFormat="1" ht="12.75" customHeight="1" hidden="1">
      <c r="A127" s="74"/>
      <c r="B127" s="79" t="s">
        <v>86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  <c r="H127" s="80">
        <v>0</v>
      </c>
      <c r="I127" s="80"/>
      <c r="J127" s="80" t="e">
        <v>#REF!</v>
      </c>
      <c r="K127" s="80"/>
      <c r="L127" s="80"/>
      <c r="M127" s="80"/>
      <c r="N127" s="81"/>
      <c r="O127" s="82"/>
      <c r="P127" s="82"/>
      <c r="Q127" s="82"/>
      <c r="R127" s="82"/>
      <c r="S127" s="82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</row>
    <row r="128" spans="1:58" s="71" customFormat="1" ht="12.75" customHeight="1" hidden="1">
      <c r="A128" s="74"/>
      <c r="B128" s="79" t="s">
        <v>17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  <c r="H128" s="80">
        <v>0</v>
      </c>
      <c r="I128" s="80"/>
      <c r="J128" s="80" t="e">
        <v>#REF!</v>
      </c>
      <c r="K128" s="80"/>
      <c r="L128" s="80"/>
      <c r="M128" s="80"/>
      <c r="N128" s="81"/>
      <c r="O128" s="82"/>
      <c r="P128" s="82"/>
      <c r="Q128" s="82"/>
      <c r="R128" s="82"/>
      <c r="S128" s="82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</row>
    <row r="129" spans="1:58" s="71" customFormat="1" ht="12.75" customHeight="1" hidden="1">
      <c r="A129" s="74"/>
      <c r="B129" s="79" t="s">
        <v>19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  <c r="H129" s="80">
        <v>0</v>
      </c>
      <c r="I129" s="80"/>
      <c r="J129" s="80" t="e">
        <v>#REF!</v>
      </c>
      <c r="K129" s="80"/>
      <c r="L129" s="80"/>
      <c r="M129" s="80"/>
      <c r="N129" s="81"/>
      <c r="O129" s="82"/>
      <c r="P129" s="82"/>
      <c r="Q129" s="82"/>
      <c r="R129" s="82"/>
      <c r="S129" s="82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</row>
    <row r="130" spans="1:58" s="71" customFormat="1" ht="12.75" customHeight="1" hidden="1">
      <c r="A130" s="74"/>
      <c r="B130" s="79" t="s">
        <v>21</v>
      </c>
      <c r="C130" s="80" t="e">
        <v>#REF!</v>
      </c>
      <c r="D130" s="80" t="e">
        <v>#REF!</v>
      </c>
      <c r="E130" s="80" t="e">
        <v>#REF!</v>
      </c>
      <c r="F130" s="80" t="e">
        <v>#REF!</v>
      </c>
      <c r="G130" s="80" t="e">
        <v>#REF!</v>
      </c>
      <c r="H130" s="80">
        <v>0</v>
      </c>
      <c r="I130" s="80"/>
      <c r="J130" s="80">
        <v>0</v>
      </c>
      <c r="K130" s="80"/>
      <c r="L130" s="80"/>
      <c r="M130" s="80"/>
      <c r="N130" s="81"/>
      <c r="O130" s="82"/>
      <c r="P130" s="82"/>
      <c r="Q130" s="82"/>
      <c r="R130" s="82"/>
      <c r="S130" s="82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</row>
    <row r="131" spans="1:58" s="71" customFormat="1" ht="12.75" customHeight="1" hidden="1">
      <c r="A131" s="74"/>
      <c r="B131" s="79" t="s">
        <v>22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/>
      <c r="J131" s="80">
        <v>0</v>
      </c>
      <c r="K131" s="80"/>
      <c r="L131" s="80"/>
      <c r="M131" s="80"/>
      <c r="N131" s="81"/>
      <c r="O131" s="82"/>
      <c r="P131" s="82"/>
      <c r="Q131" s="82"/>
      <c r="R131" s="82"/>
      <c r="S131" s="82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</row>
    <row r="132" spans="1:58" s="71" customFormat="1" ht="12.75" customHeight="1" hidden="1">
      <c r="A132" s="74"/>
      <c r="B132" s="79" t="s">
        <v>24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  <c r="H132" s="80">
        <v>0</v>
      </c>
      <c r="I132" s="80"/>
      <c r="J132" s="80">
        <v>0</v>
      </c>
      <c r="K132" s="80"/>
      <c r="L132" s="80"/>
      <c r="M132" s="80"/>
      <c r="N132" s="81"/>
      <c r="O132" s="82"/>
      <c r="P132" s="82"/>
      <c r="Q132" s="82"/>
      <c r="R132" s="82"/>
      <c r="S132" s="82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</row>
    <row r="133" spans="1:58" s="71" customFormat="1" ht="12.75" customHeight="1" hidden="1">
      <c r="A133" s="74"/>
      <c r="B133" s="79" t="s">
        <v>87</v>
      </c>
      <c r="C133" s="80">
        <v>0</v>
      </c>
      <c r="D133" s="80">
        <v>0</v>
      </c>
      <c r="E133" s="80">
        <v>0</v>
      </c>
      <c r="F133" s="80">
        <v>0</v>
      </c>
      <c r="G133" s="80">
        <v>0</v>
      </c>
      <c r="H133" s="80">
        <v>0</v>
      </c>
      <c r="I133" s="80"/>
      <c r="J133" s="80">
        <v>0</v>
      </c>
      <c r="K133" s="80"/>
      <c r="L133" s="80"/>
      <c r="M133" s="80"/>
      <c r="N133" s="81"/>
      <c r="O133" s="82"/>
      <c r="P133" s="82"/>
      <c r="Q133" s="82"/>
      <c r="R133" s="82"/>
      <c r="S133" s="82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</row>
    <row r="134" spans="1:58" s="71" customFormat="1" ht="12.75" customHeight="1" hidden="1">
      <c r="A134" s="74"/>
      <c r="B134" s="79" t="s">
        <v>88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  <c r="H134" s="80">
        <v>0</v>
      </c>
      <c r="I134" s="80"/>
      <c r="J134" s="80">
        <v>0</v>
      </c>
      <c r="K134" s="80"/>
      <c r="L134" s="80"/>
      <c r="M134" s="80"/>
      <c r="N134" s="81"/>
      <c r="O134" s="82"/>
      <c r="P134" s="82"/>
      <c r="Q134" s="82"/>
      <c r="R134" s="82"/>
      <c r="S134" s="82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</row>
    <row r="135" spans="1:58" s="71" customFormat="1" ht="12.75" customHeight="1" hidden="1">
      <c r="A135" s="74"/>
      <c r="B135" s="79" t="s">
        <v>89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H135" s="80">
        <v>0</v>
      </c>
      <c r="I135" s="80"/>
      <c r="J135" s="80">
        <v>0</v>
      </c>
      <c r="K135" s="80"/>
      <c r="L135" s="80"/>
      <c r="M135" s="80"/>
      <c r="N135" s="81"/>
      <c r="O135" s="82"/>
      <c r="P135" s="82"/>
      <c r="Q135" s="82"/>
      <c r="R135" s="82"/>
      <c r="S135" s="82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</row>
    <row r="136" spans="1:58" s="71" customFormat="1" ht="12.75" customHeight="1" hidden="1">
      <c r="A136" s="74"/>
      <c r="B136" s="79" t="s">
        <v>90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  <c r="H136" s="80">
        <v>0</v>
      </c>
      <c r="I136" s="80"/>
      <c r="J136" s="80">
        <v>0</v>
      </c>
      <c r="K136" s="80"/>
      <c r="L136" s="80"/>
      <c r="M136" s="80"/>
      <c r="N136" s="81"/>
      <c r="O136" s="82"/>
      <c r="P136" s="82"/>
      <c r="Q136" s="82"/>
      <c r="R136" s="82"/>
      <c r="S136" s="82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</row>
    <row r="137" spans="1:58" s="71" customFormat="1" ht="12.75" customHeight="1" hidden="1">
      <c r="A137" s="74"/>
      <c r="B137" s="79" t="s">
        <v>91</v>
      </c>
      <c r="C137" s="80">
        <v>0</v>
      </c>
      <c r="D137" s="80">
        <v>0</v>
      </c>
      <c r="E137" s="80">
        <v>0</v>
      </c>
      <c r="F137" s="80">
        <v>0</v>
      </c>
      <c r="G137" s="80">
        <v>0</v>
      </c>
      <c r="H137" s="80">
        <v>0</v>
      </c>
      <c r="I137" s="80"/>
      <c r="J137" s="80">
        <v>0</v>
      </c>
      <c r="K137" s="80"/>
      <c r="L137" s="80"/>
      <c r="M137" s="80"/>
      <c r="N137" s="81"/>
      <c r="O137" s="82"/>
      <c r="P137" s="82"/>
      <c r="Q137" s="82"/>
      <c r="R137" s="82"/>
      <c r="S137" s="82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</row>
    <row r="138" spans="1:58" s="71" customFormat="1" ht="12.75" customHeight="1" hidden="1">
      <c r="A138" s="74"/>
      <c r="B138" s="79" t="s">
        <v>92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  <c r="H138" s="80">
        <v>0</v>
      </c>
      <c r="I138" s="80"/>
      <c r="J138" s="80">
        <v>0</v>
      </c>
      <c r="K138" s="80"/>
      <c r="L138" s="80"/>
      <c r="M138" s="80"/>
      <c r="N138" s="81"/>
      <c r="O138" s="82"/>
      <c r="P138" s="82"/>
      <c r="Q138" s="82"/>
      <c r="R138" s="82"/>
      <c r="S138" s="82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</row>
    <row r="139" spans="1:58" s="83" customFormat="1" ht="12.75" customHeight="1" hidden="1">
      <c r="A139" s="74"/>
      <c r="B139" s="79" t="s">
        <v>29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  <c r="H139" s="80">
        <v>0</v>
      </c>
      <c r="I139" s="80"/>
      <c r="J139" s="80">
        <v>0</v>
      </c>
      <c r="K139" s="80"/>
      <c r="L139" s="80"/>
      <c r="M139" s="80"/>
      <c r="N139" s="81"/>
      <c r="O139" s="82"/>
      <c r="P139" s="82"/>
      <c r="Q139" s="82"/>
      <c r="R139" s="82"/>
      <c r="S139" s="82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</row>
    <row r="140" spans="1:58" s="83" customFormat="1" ht="15" hidden="1">
      <c r="A140" s="74"/>
      <c r="B140" s="79" t="s">
        <v>93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  <c r="H140" s="80">
        <v>0</v>
      </c>
      <c r="I140" s="80"/>
      <c r="J140" s="80">
        <v>0</v>
      </c>
      <c r="K140" s="80"/>
      <c r="L140" s="80"/>
      <c r="M140" s="80"/>
      <c r="N140" s="81"/>
      <c r="O140" s="82"/>
      <c r="P140" s="82"/>
      <c r="Q140" s="82"/>
      <c r="R140" s="82"/>
      <c r="S140" s="82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</row>
    <row r="141" spans="1:58" s="83" customFormat="1" ht="15" hidden="1">
      <c r="A141" s="74"/>
      <c r="B141" s="79" t="s">
        <v>94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  <c r="H141" s="80" t="e">
        <v>#REF!</v>
      </c>
      <c r="I141" s="80"/>
      <c r="J141" s="80">
        <v>0</v>
      </c>
      <c r="K141" s="80"/>
      <c r="L141" s="80"/>
      <c r="M141" s="80"/>
      <c r="N141" s="81"/>
      <c r="O141" s="82"/>
      <c r="P141" s="82"/>
      <c r="Q141" s="82"/>
      <c r="R141" s="82"/>
      <c r="S141" s="82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</row>
    <row r="142" spans="1:58" ht="15" hidden="1">
      <c r="A142" s="74"/>
      <c r="B142" s="79" t="s">
        <v>32</v>
      </c>
      <c r="C142" s="80" t="e">
        <v>#REF!</v>
      </c>
      <c r="D142" s="80" t="e">
        <v>#REF!</v>
      </c>
      <c r="E142" s="80" t="e">
        <v>#REF!</v>
      </c>
      <c r="F142" s="80" t="e">
        <v>#REF!</v>
      </c>
      <c r="G142" s="80" t="e">
        <v>#REF!</v>
      </c>
      <c r="H142" s="80">
        <v>0</v>
      </c>
      <c r="I142" s="82"/>
      <c r="J142" s="80">
        <v>0</v>
      </c>
      <c r="K142" s="82"/>
      <c r="L142" s="82"/>
      <c r="M142" s="82"/>
      <c r="N142" s="81"/>
      <c r="O142" s="82"/>
      <c r="P142" s="82"/>
      <c r="Q142" s="82"/>
      <c r="R142" s="82"/>
      <c r="S142" s="82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</row>
    <row r="143" spans="1:58" ht="15" hidden="1">
      <c r="A143" s="74"/>
      <c r="B143" s="79" t="s">
        <v>95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  <c r="H143" s="80" t="e">
        <v>#REF!</v>
      </c>
      <c r="I143" s="80"/>
      <c r="J143" s="80">
        <v>0</v>
      </c>
      <c r="K143" s="80"/>
      <c r="L143" s="80"/>
      <c r="M143" s="80"/>
      <c r="N143" s="81"/>
      <c r="O143" s="82"/>
      <c r="P143" s="82"/>
      <c r="Q143" s="82"/>
      <c r="R143" s="82"/>
      <c r="S143" s="82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</row>
    <row r="144" spans="1:58" ht="15" hidden="1">
      <c r="A144" s="74"/>
      <c r="B144" s="79" t="s">
        <v>34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  <c r="H144" s="80" t="e">
        <v>#REF!</v>
      </c>
      <c r="I144" s="82"/>
      <c r="J144" s="80">
        <v>0</v>
      </c>
      <c r="K144" s="82"/>
      <c r="L144" s="82"/>
      <c r="M144" s="82"/>
      <c r="N144" s="81"/>
      <c r="O144" s="82"/>
      <c r="P144" s="82"/>
      <c r="Q144" s="82"/>
      <c r="R144" s="82"/>
      <c r="S144" s="82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</row>
    <row r="145" spans="1:58" ht="15" hidden="1">
      <c r="A145" s="74"/>
      <c r="B145" s="79" t="s">
        <v>36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  <c r="H145" s="80" t="e">
        <v>#REF!</v>
      </c>
      <c r="I145" s="82"/>
      <c r="J145" s="80">
        <v>0</v>
      </c>
      <c r="K145" s="82"/>
      <c r="L145" s="82"/>
      <c r="M145" s="82"/>
      <c r="N145" s="81"/>
      <c r="O145" s="82"/>
      <c r="P145" s="82"/>
      <c r="Q145" s="82"/>
      <c r="R145" s="82"/>
      <c r="S145" s="82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</row>
    <row r="146" spans="1:58" s="84" customFormat="1" ht="15" hidden="1">
      <c r="A146" s="74"/>
      <c r="B146" s="79" t="s">
        <v>37</v>
      </c>
      <c r="C146" s="80">
        <v>0</v>
      </c>
      <c r="D146" s="80">
        <v>0</v>
      </c>
      <c r="E146" s="80">
        <v>0</v>
      </c>
      <c r="F146" s="80">
        <v>0</v>
      </c>
      <c r="G146" s="80">
        <v>0</v>
      </c>
      <c r="H146" s="80" t="e">
        <v>#REF!</v>
      </c>
      <c r="I146" s="82"/>
      <c r="J146" s="80">
        <v>0</v>
      </c>
      <c r="K146" s="82"/>
      <c r="L146" s="82"/>
      <c r="M146" s="82"/>
      <c r="N146" s="81"/>
      <c r="O146" s="82"/>
      <c r="P146" s="82"/>
      <c r="Q146" s="82"/>
      <c r="R146" s="82"/>
      <c r="S146" s="82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</row>
    <row r="147" spans="1:58" s="84" customFormat="1" ht="15" hidden="1">
      <c r="A147" s="74"/>
      <c r="B147" s="79" t="s">
        <v>38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  <c r="H147" s="80" t="e">
        <v>#REF!</v>
      </c>
      <c r="I147" s="82"/>
      <c r="J147" s="80">
        <v>0</v>
      </c>
      <c r="K147" s="82"/>
      <c r="L147" s="82"/>
      <c r="M147" s="82"/>
      <c r="N147" s="81"/>
      <c r="O147" s="82"/>
      <c r="P147" s="82"/>
      <c r="Q147" s="82"/>
      <c r="R147" s="82"/>
      <c r="S147" s="82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</row>
    <row r="148" spans="1:58" s="84" customFormat="1" ht="15" hidden="1">
      <c r="A148" s="74"/>
      <c r="B148" s="85" t="s">
        <v>40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  <c r="H148" s="80" t="e">
        <v>#REF!</v>
      </c>
      <c r="I148" s="82"/>
      <c r="J148" s="80">
        <v>0</v>
      </c>
      <c r="K148" s="82"/>
      <c r="L148" s="82"/>
      <c r="M148" s="82"/>
      <c r="N148" s="81"/>
      <c r="O148" s="82"/>
      <c r="P148" s="82"/>
      <c r="Q148" s="82"/>
      <c r="R148" s="82"/>
      <c r="S148" s="82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</row>
    <row r="149" spans="1:58" s="84" customFormat="1" ht="15" hidden="1">
      <c r="A149" s="56"/>
      <c r="B149" s="85" t="s">
        <v>42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  <c r="H149" s="80" t="e">
        <v>#REF!</v>
      </c>
      <c r="I149" s="86"/>
      <c r="J149" s="80">
        <v>0</v>
      </c>
      <c r="K149" s="86"/>
      <c r="L149" s="86"/>
      <c r="M149" s="86"/>
      <c r="N149" s="85"/>
      <c r="O149" s="86"/>
      <c r="P149" s="86"/>
      <c r="Q149" s="86"/>
      <c r="R149" s="86"/>
      <c r="S149" s="86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</row>
    <row r="150" spans="1:58" s="84" customFormat="1" ht="15" hidden="1">
      <c r="A150" s="56"/>
      <c r="B150" s="85" t="s">
        <v>43</v>
      </c>
      <c r="C150" s="80">
        <v>0</v>
      </c>
      <c r="D150" s="80">
        <v>0</v>
      </c>
      <c r="E150" s="80">
        <v>0</v>
      </c>
      <c r="F150" s="80">
        <v>0</v>
      </c>
      <c r="G150" s="80">
        <v>0</v>
      </c>
      <c r="H150" s="80">
        <v>0</v>
      </c>
      <c r="I150" s="86"/>
      <c r="J150" s="80">
        <v>0</v>
      </c>
      <c r="K150" s="86"/>
      <c r="L150" s="86"/>
      <c r="M150" s="86"/>
      <c r="N150" s="85"/>
      <c r="O150" s="86"/>
      <c r="P150" s="86"/>
      <c r="Q150" s="86"/>
      <c r="R150" s="86"/>
      <c r="S150" s="86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</row>
    <row r="151" spans="1:58" s="84" customFormat="1" ht="15" hidden="1">
      <c r="A151" s="56"/>
      <c r="B151" s="85" t="s">
        <v>46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  <c r="H151" s="80">
        <v>0</v>
      </c>
      <c r="I151" s="86"/>
      <c r="J151" s="80">
        <v>0</v>
      </c>
      <c r="K151" s="86"/>
      <c r="L151" s="86"/>
      <c r="M151" s="86"/>
      <c r="N151" s="85"/>
      <c r="O151" s="86"/>
      <c r="P151" s="86"/>
      <c r="Q151" s="86"/>
      <c r="R151" s="86"/>
      <c r="S151" s="86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</row>
    <row r="152" spans="1:58" s="84" customFormat="1" ht="15" hidden="1">
      <c r="A152" s="56"/>
      <c r="B152" s="79" t="s">
        <v>47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  <c r="H152" s="80">
        <v>0</v>
      </c>
      <c r="I152" s="86"/>
      <c r="J152" s="80">
        <v>0</v>
      </c>
      <c r="K152" s="86"/>
      <c r="L152" s="86"/>
      <c r="M152" s="86"/>
      <c r="N152" s="85"/>
      <c r="O152" s="86"/>
      <c r="P152" s="86"/>
      <c r="Q152" s="86"/>
      <c r="R152" s="86"/>
      <c r="S152" s="86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</row>
    <row r="153" spans="1:58" s="88" customFormat="1" ht="15" hidden="1">
      <c r="A153" s="87"/>
      <c r="B153" s="79" t="s">
        <v>50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  <c r="H153" s="80">
        <v>0</v>
      </c>
      <c r="I153" s="86"/>
      <c r="J153" s="80">
        <v>0</v>
      </c>
      <c r="K153" s="86"/>
      <c r="L153" s="86"/>
      <c r="M153" s="86"/>
      <c r="N153" s="85"/>
      <c r="O153" s="86"/>
      <c r="P153" s="86"/>
      <c r="Q153" s="86"/>
      <c r="R153" s="86"/>
      <c r="S153" s="86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</row>
    <row r="154" spans="1:58" s="88" customFormat="1" ht="15" hidden="1">
      <c r="A154" s="87"/>
      <c r="B154" s="79" t="s">
        <v>52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  <c r="H154" s="80">
        <v>0</v>
      </c>
      <c r="I154" s="86"/>
      <c r="J154" s="80">
        <v>0</v>
      </c>
      <c r="K154" s="86"/>
      <c r="L154" s="86"/>
      <c r="M154" s="86"/>
      <c r="N154" s="85"/>
      <c r="O154" s="86"/>
      <c r="P154" s="86"/>
      <c r="Q154" s="86"/>
      <c r="R154" s="86"/>
      <c r="S154" s="86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</row>
    <row r="155" spans="1:58" s="88" customFormat="1" ht="15" hidden="1">
      <c r="A155" s="87"/>
      <c r="B155" s="79" t="s">
        <v>53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  <c r="H155" s="80">
        <v>0</v>
      </c>
      <c r="I155" s="86"/>
      <c r="J155" s="80">
        <v>0</v>
      </c>
      <c r="K155" s="86"/>
      <c r="L155" s="86"/>
      <c r="M155" s="86"/>
      <c r="N155" s="85"/>
      <c r="O155" s="86"/>
      <c r="P155" s="86"/>
      <c r="Q155" s="86"/>
      <c r="R155" s="86"/>
      <c r="S155" s="86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</row>
    <row r="156" spans="1:58" s="88" customFormat="1" ht="15" hidden="1">
      <c r="A156" s="87"/>
      <c r="B156" s="79" t="s">
        <v>54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  <c r="H156" s="80">
        <v>0</v>
      </c>
      <c r="I156" s="86"/>
      <c r="J156" s="80">
        <v>0</v>
      </c>
      <c r="K156" s="86"/>
      <c r="L156" s="86"/>
      <c r="M156" s="86"/>
      <c r="N156" s="85"/>
      <c r="O156" s="86"/>
      <c r="P156" s="86"/>
      <c r="Q156" s="86"/>
      <c r="R156" s="86"/>
      <c r="S156" s="86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</row>
    <row r="157" spans="1:58" s="88" customFormat="1" ht="15" hidden="1">
      <c r="A157" s="87"/>
      <c r="B157" s="79" t="s">
        <v>55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  <c r="H157" s="80">
        <v>0</v>
      </c>
      <c r="I157" s="86"/>
      <c r="J157" s="80">
        <v>0</v>
      </c>
      <c r="K157" s="86"/>
      <c r="L157" s="86"/>
      <c r="M157" s="86"/>
      <c r="N157" s="85"/>
      <c r="O157" s="86"/>
      <c r="P157" s="86"/>
      <c r="Q157" s="86"/>
      <c r="R157" s="86"/>
      <c r="S157" s="86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</row>
    <row r="158" spans="1:58" s="88" customFormat="1" ht="15" hidden="1">
      <c r="A158" s="87"/>
      <c r="B158" s="85" t="s">
        <v>56</v>
      </c>
      <c r="C158" s="80">
        <v>0</v>
      </c>
      <c r="D158" s="80">
        <v>0</v>
      </c>
      <c r="E158" s="80">
        <v>0</v>
      </c>
      <c r="F158" s="80">
        <v>0</v>
      </c>
      <c r="G158" s="80">
        <v>0</v>
      </c>
      <c r="H158" s="80">
        <v>0</v>
      </c>
      <c r="I158" s="86"/>
      <c r="J158" s="80">
        <v>0</v>
      </c>
      <c r="K158" s="86"/>
      <c r="L158" s="86"/>
      <c r="M158" s="86"/>
      <c r="N158" s="85"/>
      <c r="O158" s="86"/>
      <c r="P158" s="86"/>
      <c r="Q158" s="86"/>
      <c r="R158" s="86"/>
      <c r="S158" s="86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</row>
    <row r="159" spans="1:58" s="88" customFormat="1" ht="15" hidden="1">
      <c r="A159" s="87"/>
      <c r="B159" s="85" t="s">
        <v>58</v>
      </c>
      <c r="C159" s="80">
        <v>0</v>
      </c>
      <c r="D159" s="80">
        <v>0</v>
      </c>
      <c r="E159" s="80">
        <v>0</v>
      </c>
      <c r="F159" s="80">
        <v>0</v>
      </c>
      <c r="G159" s="80">
        <v>0</v>
      </c>
      <c r="H159" s="80">
        <v>0</v>
      </c>
      <c r="I159" s="86"/>
      <c r="J159" s="80">
        <v>0</v>
      </c>
      <c r="K159" s="86"/>
      <c r="L159" s="86"/>
      <c r="M159" s="86"/>
      <c r="N159" s="85"/>
      <c r="O159" s="86"/>
      <c r="P159" s="86"/>
      <c r="Q159" s="86"/>
      <c r="R159" s="86"/>
      <c r="S159" s="86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</row>
    <row r="160" spans="1:58" s="88" customFormat="1" ht="15" hidden="1">
      <c r="A160" s="89"/>
      <c r="B160" s="85" t="s">
        <v>61</v>
      </c>
      <c r="C160" s="80">
        <v>0</v>
      </c>
      <c r="D160" s="80">
        <v>0</v>
      </c>
      <c r="E160" s="80">
        <v>0</v>
      </c>
      <c r="F160" s="80">
        <v>0</v>
      </c>
      <c r="G160" s="80">
        <v>0</v>
      </c>
      <c r="H160" s="80">
        <v>0</v>
      </c>
      <c r="I160" s="86"/>
      <c r="J160" s="80">
        <v>0</v>
      </c>
      <c r="K160" s="86"/>
      <c r="L160" s="86"/>
      <c r="M160" s="86"/>
      <c r="N160" s="85"/>
      <c r="O160" s="86"/>
      <c r="P160" s="86"/>
      <c r="Q160" s="86"/>
      <c r="R160" s="86"/>
      <c r="S160" s="86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</row>
    <row r="161" spans="1:58" s="88" customFormat="1" ht="15" hidden="1">
      <c r="A161" s="89"/>
      <c r="B161" s="85" t="s">
        <v>63</v>
      </c>
      <c r="C161" s="80">
        <v>0</v>
      </c>
      <c r="D161" s="80">
        <v>0</v>
      </c>
      <c r="E161" s="80">
        <v>0</v>
      </c>
      <c r="F161" s="80">
        <v>0</v>
      </c>
      <c r="G161" s="80">
        <v>0</v>
      </c>
      <c r="H161" s="80">
        <v>0</v>
      </c>
      <c r="I161" s="86"/>
      <c r="J161" s="80">
        <v>0</v>
      </c>
      <c r="K161" s="86"/>
      <c r="L161" s="86"/>
      <c r="M161" s="86"/>
      <c r="N161" s="85"/>
      <c r="O161" s="86"/>
      <c r="P161" s="86"/>
      <c r="Q161" s="86"/>
      <c r="R161" s="86"/>
      <c r="S161" s="86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</row>
    <row r="162" spans="1:58" s="88" customFormat="1" ht="15" hidden="1">
      <c r="A162" s="89"/>
      <c r="B162" s="79" t="s">
        <v>65</v>
      </c>
      <c r="C162" s="80">
        <v>0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6"/>
      <c r="J162" s="80">
        <v>0</v>
      </c>
      <c r="K162" s="86"/>
      <c r="L162" s="86"/>
      <c r="M162" s="86"/>
      <c r="N162" s="85"/>
      <c r="O162" s="86"/>
      <c r="P162" s="86"/>
      <c r="Q162" s="86"/>
      <c r="R162" s="86"/>
      <c r="S162" s="86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</row>
    <row r="163" spans="1:58" s="88" customFormat="1" ht="15" hidden="1">
      <c r="A163" s="89"/>
      <c r="B163" s="79" t="s">
        <v>66</v>
      </c>
      <c r="C163" s="80">
        <v>0</v>
      </c>
      <c r="D163" s="80">
        <v>0</v>
      </c>
      <c r="E163" s="80">
        <v>0</v>
      </c>
      <c r="F163" s="80">
        <v>0</v>
      </c>
      <c r="G163" s="80">
        <v>0</v>
      </c>
      <c r="H163" s="80">
        <v>0</v>
      </c>
      <c r="I163" s="86"/>
      <c r="J163" s="80">
        <v>0</v>
      </c>
      <c r="K163" s="86"/>
      <c r="L163" s="86"/>
      <c r="M163" s="86"/>
      <c r="N163" s="85"/>
      <c r="O163" s="86"/>
      <c r="P163" s="86"/>
      <c r="Q163" s="86"/>
      <c r="R163" s="86"/>
      <c r="S163" s="86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</row>
    <row r="164" spans="1:58" s="88" customFormat="1" ht="15" hidden="1">
      <c r="A164" s="89"/>
      <c r="B164" s="85" t="s">
        <v>68</v>
      </c>
      <c r="C164" s="80">
        <v>0</v>
      </c>
      <c r="D164" s="80">
        <v>0</v>
      </c>
      <c r="E164" s="80">
        <v>0</v>
      </c>
      <c r="F164" s="80">
        <v>0</v>
      </c>
      <c r="G164" s="80">
        <v>0</v>
      </c>
      <c r="H164" s="80">
        <v>0</v>
      </c>
      <c r="I164" s="86"/>
      <c r="J164" s="80">
        <v>0</v>
      </c>
      <c r="K164" s="86"/>
      <c r="L164" s="86"/>
      <c r="M164" s="86"/>
      <c r="N164" s="85"/>
      <c r="O164" s="86"/>
      <c r="P164" s="86"/>
      <c r="Q164" s="86"/>
      <c r="R164" s="86"/>
      <c r="S164" s="86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</row>
    <row r="165" spans="1:58" s="88" customFormat="1" ht="15" hidden="1">
      <c r="A165" s="89"/>
      <c r="B165" s="85" t="s">
        <v>70</v>
      </c>
      <c r="C165" s="80">
        <v>0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6"/>
      <c r="J165" s="80">
        <v>0</v>
      </c>
      <c r="K165" s="86"/>
      <c r="L165" s="86"/>
      <c r="M165" s="86"/>
      <c r="N165" s="85"/>
      <c r="O165" s="86"/>
      <c r="P165" s="86"/>
      <c r="Q165" s="86"/>
      <c r="R165" s="86"/>
      <c r="S165" s="86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</row>
    <row r="166" spans="1:58" s="88" customFormat="1" ht="15" hidden="1">
      <c r="A166" s="89"/>
      <c r="B166" s="79" t="s">
        <v>72</v>
      </c>
      <c r="C166" s="80">
        <v>0</v>
      </c>
      <c r="D166" s="80">
        <v>0</v>
      </c>
      <c r="E166" s="80">
        <v>0</v>
      </c>
      <c r="F166" s="80">
        <v>0</v>
      </c>
      <c r="G166" s="80">
        <v>0</v>
      </c>
      <c r="H166" s="80">
        <v>0</v>
      </c>
      <c r="I166" s="86"/>
      <c r="J166" s="80">
        <v>0</v>
      </c>
      <c r="K166" s="86"/>
      <c r="L166" s="86"/>
      <c r="M166" s="86"/>
      <c r="N166" s="85"/>
      <c r="O166" s="86"/>
      <c r="P166" s="86"/>
      <c r="Q166" s="86"/>
      <c r="R166" s="86"/>
      <c r="S166" s="86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</row>
    <row r="167" spans="1:58" s="88" customFormat="1" ht="15" hidden="1">
      <c r="A167" s="89"/>
      <c r="B167" s="79" t="s">
        <v>73</v>
      </c>
      <c r="C167" s="80">
        <v>0</v>
      </c>
      <c r="D167" s="80">
        <v>0</v>
      </c>
      <c r="E167" s="80">
        <v>0</v>
      </c>
      <c r="F167" s="80">
        <v>0</v>
      </c>
      <c r="G167" s="80">
        <v>0</v>
      </c>
      <c r="H167" s="80">
        <v>0</v>
      </c>
      <c r="I167" s="86"/>
      <c r="J167" s="80">
        <v>0</v>
      </c>
      <c r="K167" s="86"/>
      <c r="L167" s="86"/>
      <c r="M167" s="86"/>
      <c r="N167" s="85"/>
      <c r="O167" s="86"/>
      <c r="P167" s="86"/>
      <c r="Q167" s="86"/>
      <c r="R167" s="86"/>
      <c r="S167" s="86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</row>
    <row r="168" spans="1:58" s="88" customFormat="1" ht="15" hidden="1">
      <c r="A168" s="89"/>
      <c r="B168" s="79" t="s">
        <v>75</v>
      </c>
      <c r="C168" s="80" t="e">
        <v>#REF!</v>
      </c>
      <c r="D168" s="80" t="e">
        <v>#REF!</v>
      </c>
      <c r="E168" s="80" t="e">
        <v>#REF!</v>
      </c>
      <c r="F168" s="80" t="e">
        <v>#REF!</v>
      </c>
      <c r="G168" s="80" t="e">
        <v>#REF!</v>
      </c>
      <c r="H168" s="80">
        <v>0</v>
      </c>
      <c r="I168" s="86"/>
      <c r="J168" s="80">
        <v>0</v>
      </c>
      <c r="K168" s="86"/>
      <c r="L168" s="86"/>
      <c r="M168" s="86"/>
      <c r="N168" s="85"/>
      <c r="O168" s="86"/>
      <c r="P168" s="86"/>
      <c r="Q168" s="86"/>
      <c r="R168" s="86"/>
      <c r="S168" s="86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</row>
    <row r="169" spans="1:58" s="88" customFormat="1" ht="15" hidden="1">
      <c r="A169" s="89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89"/>
      <c r="O169" s="55"/>
      <c r="P169" s="55"/>
      <c r="Q169" s="90"/>
      <c r="R169" s="90"/>
      <c r="S169" s="90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</row>
    <row r="170" spans="1:58" s="88" customFormat="1" ht="15" hidden="1">
      <c r="A170" s="89"/>
      <c r="B170" s="55"/>
      <c r="C170" s="55" t="e">
        <f>SUM(C116:C168)</f>
        <v>#REF!</v>
      </c>
      <c r="D170" s="55" t="e">
        <f aca="true" t="shared" si="0" ref="D170:J170">SUM(D116:D168)</f>
        <v>#REF!</v>
      </c>
      <c r="E170" s="55" t="e">
        <f t="shared" si="0"/>
        <v>#REF!</v>
      </c>
      <c r="F170" s="55" t="e">
        <f t="shared" si="0"/>
        <v>#REF!</v>
      </c>
      <c r="G170" s="55" t="e">
        <f t="shared" si="0"/>
        <v>#REF!</v>
      </c>
      <c r="H170" s="55" t="e">
        <f t="shared" si="0"/>
        <v>#REF!</v>
      </c>
      <c r="I170" s="55" t="e">
        <f t="shared" si="0"/>
        <v>#REF!</v>
      </c>
      <c r="J170" s="55" t="e">
        <f t="shared" si="0"/>
        <v>#REF!</v>
      </c>
      <c r="K170" s="55"/>
      <c r="L170" s="55"/>
      <c r="M170" s="55"/>
      <c r="N170" s="89"/>
      <c r="O170" s="55"/>
      <c r="P170" s="55"/>
      <c r="Q170" s="90"/>
      <c r="R170" s="90"/>
      <c r="S170" s="90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</row>
    <row r="171" spans="1:58" s="88" customFormat="1" ht="15" hidden="1">
      <c r="A171" s="89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89"/>
      <c r="O171" s="55"/>
      <c r="P171" s="55"/>
      <c r="Q171" s="90"/>
      <c r="R171" s="90"/>
      <c r="S171" s="90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</row>
    <row r="172" spans="1:58" s="88" customFormat="1" ht="15" hidden="1">
      <c r="A172" s="89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89"/>
      <c r="O172" s="55"/>
      <c r="P172" s="55"/>
      <c r="Q172" s="90"/>
      <c r="R172" s="90"/>
      <c r="S172" s="90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</row>
    <row r="173" spans="1:58" s="88" customFormat="1" ht="15" hidden="1">
      <c r="A173" s="89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89"/>
      <c r="O173" s="55"/>
      <c r="P173" s="55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</row>
    <row r="174" spans="1:58" s="88" customFormat="1" ht="15" hidden="1">
      <c r="A174" s="89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89"/>
      <c r="O174" s="55"/>
      <c r="P174" s="55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</row>
    <row r="175" spans="1:58" s="88" customFormat="1" ht="15" hidden="1">
      <c r="A175" s="89"/>
      <c r="B175" s="55"/>
      <c r="C175" s="55"/>
      <c r="D175" s="55"/>
      <c r="E175" s="55"/>
      <c r="F175" s="55"/>
      <c r="G175" s="55" t="e">
        <f>SUM(C170:J170)</f>
        <v>#REF!</v>
      </c>
      <c r="H175" s="55"/>
      <c r="I175" s="55"/>
      <c r="J175" s="55"/>
      <c r="K175" s="55"/>
      <c r="L175" s="55"/>
      <c r="M175" s="55"/>
      <c r="N175" s="89"/>
      <c r="O175" s="55"/>
      <c r="P175" s="55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</row>
    <row r="176" spans="1:58" s="88" customFormat="1" ht="15" hidden="1">
      <c r="A176" s="89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89"/>
      <c r="O176" s="55"/>
      <c r="P176" s="55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</row>
    <row r="177" spans="1:58" s="88" customFormat="1" ht="15" hidden="1">
      <c r="A177" s="89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89"/>
      <c r="O177" s="55"/>
      <c r="P177" s="55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</row>
    <row r="178" spans="1:58" s="88" customFormat="1" ht="15" hidden="1">
      <c r="A178" s="89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89"/>
      <c r="O178" s="55"/>
      <c r="P178" s="55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</row>
    <row r="179" spans="1:58" s="88" customFormat="1" ht="15" hidden="1">
      <c r="A179" s="89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89"/>
      <c r="O179" s="55"/>
      <c r="P179" s="55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</row>
    <row r="180" spans="1:58" s="88" customFormat="1" ht="15" hidden="1">
      <c r="A180" s="89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89"/>
      <c r="O180" s="55"/>
      <c r="P180" s="55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</row>
    <row r="181" spans="1:58" s="88" customFormat="1" ht="15" hidden="1">
      <c r="A181" s="89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89"/>
      <c r="O181" s="55"/>
      <c r="P181" s="55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</row>
    <row r="182" spans="1:58" s="88" customFormat="1" ht="15" hidden="1">
      <c r="A182" s="89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89"/>
      <c r="O182" s="55"/>
      <c r="P182" s="55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</row>
    <row r="183" spans="1:58" s="88" customFormat="1" ht="15" hidden="1">
      <c r="A183" s="89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89"/>
      <c r="O183" s="55"/>
      <c r="P183" s="55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</row>
    <row r="184" spans="1:58" s="88" customFormat="1" ht="15" hidden="1">
      <c r="A184" s="89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89"/>
      <c r="O184" s="55"/>
      <c r="P184" s="55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</row>
    <row r="185" spans="1:58" s="88" customFormat="1" ht="15" hidden="1">
      <c r="A185" s="89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89"/>
      <c r="O185" s="55"/>
      <c r="P185" s="55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</row>
    <row r="186" spans="1:58" s="88" customFormat="1" ht="15" hidden="1">
      <c r="A186" s="89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89"/>
      <c r="O186" s="55"/>
      <c r="P186" s="55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</row>
    <row r="187" spans="1:58" s="88" customFormat="1" ht="15" hidden="1">
      <c r="A187" s="89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89"/>
      <c r="O187" s="55"/>
      <c r="P187" s="55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</row>
    <row r="188" spans="1:58" s="88" customFormat="1" ht="15" hidden="1">
      <c r="A188" s="89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89"/>
      <c r="O188" s="55"/>
      <c r="P188" s="55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</row>
    <row r="189" spans="1:58" s="88" customFormat="1" ht="15" hidden="1">
      <c r="A189" s="89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89"/>
      <c r="O189" s="55"/>
      <c r="P189" s="55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</row>
    <row r="190" spans="1:58" s="88" customFormat="1" ht="15" hidden="1">
      <c r="A190" s="89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89"/>
      <c r="O190" s="55"/>
      <c r="P190" s="55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</row>
    <row r="191" spans="1:58" s="88" customFormat="1" ht="15" hidden="1">
      <c r="A191" s="89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89"/>
      <c r="O191" s="55"/>
      <c r="P191" s="55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</row>
    <row r="192" spans="1:58" s="88" customFormat="1" ht="15" hidden="1">
      <c r="A192" s="89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89"/>
      <c r="O192" s="55"/>
      <c r="P192" s="55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</row>
    <row r="193" spans="1:58" s="88" customFormat="1" ht="15">
      <c r="A193" s="89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89"/>
      <c r="O193" s="55"/>
      <c r="P193" s="55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</row>
    <row r="194" spans="1:58" s="88" customFormat="1" ht="15">
      <c r="A194" s="91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1"/>
      <c r="O194" s="90"/>
      <c r="P194" s="90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</row>
    <row r="195" spans="1:58" s="88" customFormat="1" ht="15">
      <c r="A195" s="91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1"/>
      <c r="O195" s="90"/>
      <c r="P195" s="90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</row>
    <row r="196" spans="1:58" s="88" customFormat="1" ht="15">
      <c r="A196" s="91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1"/>
      <c r="O196" s="90"/>
      <c r="P196" s="90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</row>
    <row r="197" spans="1:58" s="88" customFormat="1" ht="15">
      <c r="A197" s="91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1"/>
      <c r="O197" s="90"/>
      <c r="P197" s="90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</row>
    <row r="198" spans="1:58" s="88" customFormat="1" ht="15">
      <c r="A198" s="91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1"/>
      <c r="O198" s="90"/>
      <c r="P198" s="90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</row>
    <row r="199" spans="1:58" s="88" customFormat="1" ht="15">
      <c r="A199" s="91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1"/>
      <c r="O199" s="90"/>
      <c r="P199" s="90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</row>
    <row r="200" spans="1:58" s="88" customFormat="1" ht="15">
      <c r="A200" s="91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1"/>
      <c r="O200" s="90"/>
      <c r="P200" s="90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</row>
    <row r="201" spans="1:58" s="88" customFormat="1" ht="15">
      <c r="A201" s="91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1"/>
      <c r="O201" s="90"/>
      <c r="P201" s="90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</row>
    <row r="202" spans="1:58" s="88" customFormat="1" ht="15">
      <c r="A202" s="91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1"/>
      <c r="O202" s="90"/>
      <c r="P202" s="90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</row>
    <row r="203" spans="1:58" s="88" customFormat="1" ht="15">
      <c r="A203" s="91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1"/>
      <c r="O203" s="90"/>
      <c r="P203" s="90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</row>
    <row r="204" spans="1:58" s="88" customFormat="1" ht="15">
      <c r="A204" s="91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1"/>
      <c r="O204" s="90"/>
      <c r="P204" s="90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</row>
    <row r="205" spans="1:58" s="88" customFormat="1" ht="15">
      <c r="A205" s="91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1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</row>
    <row r="206" spans="1:58" s="88" customFormat="1" ht="15">
      <c r="A206" s="91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1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</row>
    <row r="207" spans="1:58" s="88" customFormat="1" ht="15">
      <c r="A207" s="91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1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</row>
    <row r="208" spans="1:58" s="88" customFormat="1" ht="15">
      <c r="A208" s="91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1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</row>
    <row r="209" spans="1:58" s="88" customFormat="1" ht="15">
      <c r="A209" s="91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1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</row>
    <row r="210" spans="1:58" s="88" customFormat="1" ht="15">
      <c r="A210" s="91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1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</row>
    <row r="211" spans="1:58" s="88" customFormat="1" ht="15">
      <c r="A211" s="91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1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</row>
    <row r="212" spans="1:58" s="88" customFormat="1" ht="15">
      <c r="A212" s="91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1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</row>
    <row r="213" spans="1:58" s="88" customFormat="1" ht="15">
      <c r="A213" s="91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</row>
    <row r="214" spans="1:58" s="88" customFormat="1" ht="15">
      <c r="A214" s="91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1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</row>
    <row r="215" spans="1:58" s="88" customFormat="1" ht="15">
      <c r="A215" s="91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1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</row>
    <row r="216" spans="1:58" s="88" customFormat="1" ht="15">
      <c r="A216" s="91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1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</row>
    <row r="217" spans="1:58" s="88" customFormat="1" ht="15">
      <c r="A217" s="91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1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</row>
    <row r="218" spans="1:58" s="88" customFormat="1" ht="15">
      <c r="A218" s="91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1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</row>
    <row r="219" spans="1:58" s="88" customFormat="1" ht="15">
      <c r="A219" s="91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1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</row>
    <row r="220" spans="1:58" s="88" customFormat="1" ht="15">
      <c r="A220" s="91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1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</row>
    <row r="221" spans="1:58" s="88" customFormat="1" ht="15">
      <c r="A221" s="91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1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</row>
    <row r="222" spans="1:58" s="88" customFormat="1" ht="15">
      <c r="A222" s="91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1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</row>
    <row r="223" spans="1:58" s="88" customFormat="1" ht="15">
      <c r="A223" s="91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1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</row>
    <row r="224" spans="1:58" s="88" customFormat="1" ht="15">
      <c r="A224" s="91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1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</row>
    <row r="225" spans="1:58" s="88" customFormat="1" ht="15">
      <c r="A225" s="91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1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</row>
    <row r="226" spans="1:58" s="88" customFormat="1" ht="15">
      <c r="A226" s="91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1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</row>
    <row r="227" spans="1:58" s="88" customFormat="1" ht="15">
      <c r="A227" s="91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1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</row>
    <row r="228" spans="1:58" s="88" customFormat="1" ht="15">
      <c r="A228" s="91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1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</row>
    <row r="229" spans="1:58" s="88" customFormat="1" ht="15">
      <c r="A229" s="91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1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</row>
    <row r="230" spans="1:58" s="88" customFormat="1" ht="15">
      <c r="A230" s="91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1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</row>
    <row r="231" spans="1:58" s="88" customFormat="1" ht="15">
      <c r="A231" s="91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1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</row>
    <row r="232" spans="1:58" s="88" customFormat="1" ht="15">
      <c r="A232" s="91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1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</row>
    <row r="233" spans="1:58" s="88" customFormat="1" ht="15">
      <c r="A233" s="91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1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</row>
    <row r="234" spans="1:58" s="88" customFormat="1" ht="15">
      <c r="A234" s="91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1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</row>
    <row r="235" spans="1:58" s="88" customFormat="1" ht="15">
      <c r="A235" s="91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</row>
    <row r="236" spans="1:14" s="88" customFormat="1" ht="12.75">
      <c r="A236" s="91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1"/>
    </row>
    <row r="237" spans="1:14" s="88" customFormat="1" ht="12.75">
      <c r="A237" s="91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1"/>
    </row>
    <row r="238" spans="1:14" s="88" customFormat="1" ht="12.75">
      <c r="A238" s="91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1"/>
    </row>
    <row r="239" spans="1:14" s="88" customFormat="1" ht="12.75">
      <c r="A239" s="91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1"/>
    </row>
    <row r="240" spans="1:14" s="88" customFormat="1" ht="12.75">
      <c r="A240" s="91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1"/>
    </row>
    <row r="241" spans="1:14" s="88" customFormat="1" ht="12.75">
      <c r="A241" s="91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1"/>
    </row>
    <row r="242" spans="1:14" s="88" customFormat="1" ht="12.75">
      <c r="A242" s="91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1"/>
    </row>
    <row r="243" spans="1:14" s="88" customFormat="1" ht="12.75">
      <c r="A243" s="91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1"/>
    </row>
    <row r="244" spans="1:14" s="88" customFormat="1" ht="12.75">
      <c r="A244" s="91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1"/>
    </row>
    <row r="245" spans="1:14" s="88" customFormat="1" ht="12.75">
      <c r="A245" s="91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1"/>
    </row>
    <row r="246" spans="1:14" s="88" customFormat="1" ht="12.75">
      <c r="A246" s="91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1"/>
    </row>
    <row r="247" spans="1:14" s="88" customFormat="1" ht="12.75">
      <c r="A247" s="91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1"/>
    </row>
    <row r="248" spans="1:14" s="88" customFormat="1" ht="12.75">
      <c r="A248" s="91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1"/>
    </row>
    <row r="249" spans="1:14" s="88" customFormat="1" ht="12.75">
      <c r="A249" s="91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1"/>
    </row>
    <row r="250" spans="1:14" s="88" customFormat="1" ht="12.75">
      <c r="A250" s="91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1"/>
    </row>
    <row r="251" spans="1:14" s="88" customFormat="1" ht="12.75">
      <c r="A251" s="91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1"/>
    </row>
    <row r="252" spans="1:14" s="88" customFormat="1" ht="12.75">
      <c r="A252" s="91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1"/>
    </row>
    <row r="253" spans="1:14" s="88" customFormat="1" ht="12.75">
      <c r="A253" s="91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1"/>
    </row>
    <row r="254" spans="1:14" s="88" customFormat="1" ht="12.75">
      <c r="A254" s="91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1"/>
    </row>
    <row r="255" spans="1:14" s="88" customFormat="1" ht="12.75">
      <c r="A255" s="91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1"/>
    </row>
    <row r="256" spans="1:14" s="88" customFormat="1" ht="12.75">
      <c r="A256" s="91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1"/>
    </row>
    <row r="257" spans="1:14" s="88" customFormat="1" ht="12.75">
      <c r="A257" s="91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1"/>
    </row>
    <row r="258" spans="1:14" s="88" customFormat="1" ht="12.75">
      <c r="A258" s="91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1"/>
    </row>
    <row r="259" spans="1:14" s="88" customFormat="1" ht="12.75">
      <c r="A259" s="91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1"/>
    </row>
    <row r="260" spans="1:14" s="88" customFormat="1" ht="12.75">
      <c r="A260" s="91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1"/>
    </row>
    <row r="261" spans="1:14" s="88" customFormat="1" ht="12.75">
      <c r="A261" s="91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1"/>
    </row>
    <row r="262" spans="1:14" s="88" customFormat="1" ht="12.75">
      <c r="A262" s="91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1"/>
    </row>
    <row r="263" spans="1:14" s="88" customFormat="1" ht="12.75">
      <c r="A263" s="91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1"/>
    </row>
    <row r="264" spans="1:14" s="88" customFormat="1" ht="12.75">
      <c r="A264" s="91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1"/>
    </row>
    <row r="265" spans="1:14" s="88" customFormat="1" ht="12.75">
      <c r="A265" s="91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1"/>
    </row>
    <row r="266" spans="1:14" s="88" customFormat="1" ht="12.75">
      <c r="A266" s="91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1"/>
    </row>
    <row r="267" spans="1:14" s="88" customFormat="1" ht="12.75">
      <c r="A267" s="91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1"/>
    </row>
    <row r="268" spans="1:14" s="88" customFormat="1" ht="12.75">
      <c r="A268" s="91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1"/>
    </row>
    <row r="269" spans="1:14" s="88" customFormat="1" ht="12.75">
      <c r="A269" s="91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1"/>
    </row>
    <row r="270" spans="1:14" s="88" customFormat="1" ht="12.75">
      <c r="A270" s="91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1"/>
    </row>
    <row r="271" spans="1:14" s="88" customFormat="1" ht="12.75">
      <c r="A271" s="91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1"/>
    </row>
    <row r="272" spans="1:14" s="88" customFormat="1" ht="12.75">
      <c r="A272" s="91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1"/>
    </row>
    <row r="273" spans="1:14" s="88" customFormat="1" ht="12.75">
      <c r="A273" s="91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1"/>
    </row>
    <row r="274" spans="1:14" s="88" customFormat="1" ht="12.75">
      <c r="A274" s="91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1"/>
    </row>
    <row r="275" spans="1:14" s="88" customFormat="1" ht="12.75">
      <c r="A275" s="91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1"/>
    </row>
    <row r="276" spans="1:14" s="88" customFormat="1" ht="12.75">
      <c r="A276" s="91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1"/>
    </row>
    <row r="277" spans="1:14" s="88" customFormat="1" ht="12.75">
      <c r="A277" s="91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1"/>
    </row>
    <row r="278" spans="1:14" s="88" customFormat="1" ht="12.75">
      <c r="A278" s="91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1"/>
    </row>
    <row r="279" spans="1:14" s="88" customFormat="1" ht="12.75">
      <c r="A279" s="91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1"/>
    </row>
    <row r="280" spans="1:14" s="88" customFormat="1" ht="12.75">
      <c r="A280" s="91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1"/>
    </row>
    <row r="281" spans="1:14" s="88" customFormat="1" ht="12.75">
      <c r="A281" s="91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1"/>
    </row>
    <row r="282" spans="1:14" s="88" customFormat="1" ht="12.75">
      <c r="A282" s="91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1"/>
    </row>
    <row r="283" spans="1:14" s="88" customFormat="1" ht="12.75">
      <c r="A283" s="91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1"/>
    </row>
    <row r="284" spans="1:14" s="88" customFormat="1" ht="12.75">
      <c r="A284" s="91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1"/>
    </row>
    <row r="285" spans="1:14" s="88" customFormat="1" ht="12.75">
      <c r="A285" s="91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1"/>
    </row>
    <row r="286" spans="1:14" s="88" customFormat="1" ht="12.75">
      <c r="A286" s="91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1"/>
    </row>
    <row r="287" spans="1:14" s="88" customFormat="1" ht="12.75">
      <c r="A287" s="91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1"/>
    </row>
    <row r="288" spans="1:14" s="88" customFormat="1" ht="12.75">
      <c r="A288" s="91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1"/>
    </row>
    <row r="289" spans="1:14" s="88" customFormat="1" ht="12.75">
      <c r="A289" s="91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1"/>
    </row>
    <row r="290" spans="1:14" s="88" customFormat="1" ht="12.75">
      <c r="A290" s="91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1"/>
    </row>
    <row r="291" spans="1:14" s="88" customFormat="1" ht="12.75">
      <c r="A291" s="91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1"/>
    </row>
    <row r="292" spans="1:14" s="88" customFormat="1" ht="12.75">
      <c r="A292" s="91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1"/>
    </row>
    <row r="293" spans="1:14" s="88" customFormat="1" ht="12.75">
      <c r="A293" s="91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1"/>
    </row>
    <row r="294" spans="1:14" s="88" customFormat="1" ht="12.75">
      <c r="A294" s="91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1"/>
    </row>
    <row r="295" spans="1:14" s="88" customFormat="1" ht="12.75">
      <c r="A295" s="91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1"/>
    </row>
    <row r="296" spans="1:14" s="88" customFormat="1" ht="12.75">
      <c r="A296" s="91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1"/>
    </row>
    <row r="297" spans="1:14" s="88" customFormat="1" ht="12.75">
      <c r="A297" s="91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1"/>
    </row>
    <row r="298" spans="1:14" s="88" customFormat="1" ht="12.75">
      <c r="A298" s="91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1"/>
    </row>
    <row r="299" spans="1:14" s="88" customFormat="1" ht="12.75">
      <c r="A299" s="91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1"/>
    </row>
    <row r="300" spans="1:14" s="88" customFormat="1" ht="12.75">
      <c r="A300" s="91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1"/>
    </row>
    <row r="301" spans="1:14" s="88" customFormat="1" ht="12.75">
      <c r="A301" s="91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1"/>
    </row>
    <row r="302" spans="1:14" s="88" customFormat="1" ht="12.75">
      <c r="A302" s="91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1"/>
    </row>
    <row r="303" spans="1:14" s="88" customFormat="1" ht="12.75">
      <c r="A303" s="91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1"/>
    </row>
  </sheetData>
  <sheetProtection selectLockedCells="1" selectUnlockedCells="1"/>
  <mergeCells count="79">
    <mergeCell ref="A1:Q1"/>
    <mergeCell ref="B2:C2"/>
    <mergeCell ref="D2:E2"/>
    <mergeCell ref="F2:G2"/>
    <mergeCell ref="H2:I2"/>
    <mergeCell ref="J2:K2"/>
    <mergeCell ref="L2:M2"/>
    <mergeCell ref="B25:C25"/>
    <mergeCell ref="B13:C13"/>
    <mergeCell ref="B15:C15"/>
    <mergeCell ref="B42:C42"/>
    <mergeCell ref="B26:C26"/>
    <mergeCell ref="B27:C27"/>
    <mergeCell ref="B32:C32"/>
    <mergeCell ref="B17:C17"/>
    <mergeCell ref="B18:C18"/>
    <mergeCell ref="B19:C19"/>
    <mergeCell ref="B41:C41"/>
    <mergeCell ref="B67:C67"/>
    <mergeCell ref="B52:C52"/>
    <mergeCell ref="B61:C61"/>
    <mergeCell ref="B65:C65"/>
    <mergeCell ref="B66:C66"/>
    <mergeCell ref="B54:C54"/>
    <mergeCell ref="B46:C46"/>
    <mergeCell ref="B43:C43"/>
    <mergeCell ref="B68:C68"/>
    <mergeCell ref="B16:C16"/>
    <mergeCell ref="B36:C36"/>
    <mergeCell ref="B37:C37"/>
    <mergeCell ref="B62:C62"/>
    <mergeCell ref="B63:C63"/>
    <mergeCell ref="B64:C64"/>
    <mergeCell ref="B44:C44"/>
    <mergeCell ref="B48:C48"/>
    <mergeCell ref="B51:C51"/>
    <mergeCell ref="B21:C21"/>
    <mergeCell ref="B23:C23"/>
    <mergeCell ref="B53:C53"/>
    <mergeCell ref="B34:C34"/>
    <mergeCell ref="B58:C58"/>
    <mergeCell ref="B59:C59"/>
    <mergeCell ref="B35:C35"/>
    <mergeCell ref="B33:C33"/>
    <mergeCell ref="B45:C45"/>
    <mergeCell ref="B38:C38"/>
    <mergeCell ref="D74:M74"/>
    <mergeCell ref="A71:C71"/>
    <mergeCell ref="D71:M71"/>
    <mergeCell ref="B72:C72"/>
    <mergeCell ref="D72:M72"/>
    <mergeCell ref="B73:C73"/>
    <mergeCell ref="D73:M73"/>
    <mergeCell ref="D69:M69"/>
    <mergeCell ref="A70:C70"/>
    <mergeCell ref="D70:M70"/>
    <mergeCell ref="B56:C56"/>
    <mergeCell ref="N2:O2"/>
    <mergeCell ref="P2:Q2"/>
    <mergeCell ref="B11:C11"/>
    <mergeCell ref="B12:C12"/>
    <mergeCell ref="B3:C3"/>
    <mergeCell ref="B4:C4"/>
    <mergeCell ref="B5:C5"/>
    <mergeCell ref="B6:C6"/>
    <mergeCell ref="B8:C8"/>
    <mergeCell ref="B9:C9"/>
    <mergeCell ref="A80:C80"/>
    <mergeCell ref="B83:C83"/>
    <mergeCell ref="B57:C57"/>
    <mergeCell ref="B10:C10"/>
    <mergeCell ref="B74:C74"/>
    <mergeCell ref="A69:C69"/>
    <mergeCell ref="E83:K83"/>
    <mergeCell ref="A75:C75"/>
    <mergeCell ref="A76:C76"/>
    <mergeCell ref="A78:C78"/>
    <mergeCell ref="A79:C79"/>
    <mergeCell ref="A77:C77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="120" zoomScaleNormal="120" zoomScaleSheetLayoutView="120" zoomScalePageLayoutView="0" workbookViewId="0" topLeftCell="A37">
      <selection activeCell="F66" sqref="F66"/>
    </sheetView>
  </sheetViews>
  <sheetFormatPr defaultColWidth="9.140625" defaultRowHeight="12.75"/>
  <cols>
    <col min="1" max="1" width="5.14062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6.8515625" style="0" customWidth="1"/>
    <col min="12" max="13" width="9.140625" style="0" hidden="1" customWidth="1"/>
    <col min="14" max="14" width="9.28125" style="0" hidden="1" customWidth="1"/>
    <col min="15" max="19" width="9.140625" style="0" hidden="1" customWidth="1"/>
  </cols>
  <sheetData>
    <row r="1" spans="1:13" ht="25.5" customHeight="1" thickBot="1">
      <c r="A1" s="399" t="s">
        <v>529</v>
      </c>
      <c r="B1" s="399"/>
      <c r="C1" s="92" t="s">
        <v>76</v>
      </c>
      <c r="D1" s="92" t="s">
        <v>77</v>
      </c>
      <c r="E1" s="92" t="s">
        <v>78</v>
      </c>
      <c r="F1" s="92" t="s">
        <v>79</v>
      </c>
      <c r="G1" s="92" t="s">
        <v>80</v>
      </c>
      <c r="H1" s="143" t="s">
        <v>81</v>
      </c>
      <c r="I1" s="143" t="s">
        <v>82</v>
      </c>
      <c r="J1" s="93"/>
      <c r="K1" s="94"/>
      <c r="L1" s="94"/>
      <c r="M1" s="94"/>
    </row>
    <row r="2" spans="1:19" ht="12" customHeight="1">
      <c r="A2" s="95" t="s">
        <v>0</v>
      </c>
      <c r="B2" s="96"/>
      <c r="C2" s="155">
        <v>265</v>
      </c>
      <c r="D2" s="155">
        <v>265</v>
      </c>
      <c r="E2" s="155">
        <v>265</v>
      </c>
      <c r="F2" s="155">
        <v>265</v>
      </c>
      <c r="G2" s="156">
        <v>265</v>
      </c>
      <c r="H2" s="177"/>
      <c r="I2" s="135"/>
      <c r="J2" s="133" t="str">
        <f>A2</f>
        <v>RE1</v>
      </c>
      <c r="K2" s="94"/>
      <c r="L2" s="94"/>
      <c r="M2" s="94">
        <f>+C2*Megrendelőlap!D3</f>
        <v>0</v>
      </c>
      <c r="N2" s="94">
        <f>+D2*Megrendelőlap!F3</f>
        <v>0</v>
      </c>
      <c r="O2" s="94">
        <f>+E2*Megrendelőlap!H3</f>
        <v>0</v>
      </c>
      <c r="P2" s="94">
        <f>+F2*Megrendelőlap!J3</f>
        <v>0</v>
      </c>
      <c r="Q2" s="94">
        <f>+G2*Megrendelőlap!L3</f>
        <v>0</v>
      </c>
      <c r="R2" s="94">
        <f>+H2*Megrendelőlap!N3</f>
        <v>0</v>
      </c>
      <c r="S2" s="94">
        <f>+I2*Megrendelőlap!P3</f>
        <v>0</v>
      </c>
    </row>
    <row r="3" spans="1:19" ht="12" customHeight="1" thickBot="1">
      <c r="A3" s="97" t="s">
        <v>1</v>
      </c>
      <c r="B3" s="98"/>
      <c r="C3" s="157">
        <v>290</v>
      </c>
      <c r="D3" s="157">
        <v>275</v>
      </c>
      <c r="E3" s="157">
        <v>325</v>
      </c>
      <c r="F3" s="157">
        <v>285</v>
      </c>
      <c r="G3" s="158">
        <v>290</v>
      </c>
      <c r="H3" s="177"/>
      <c r="I3" s="135"/>
      <c r="J3" s="100" t="str">
        <f>A3</f>
        <v>RE2</v>
      </c>
      <c r="K3" s="94"/>
      <c r="L3" s="94"/>
      <c r="M3" s="94">
        <f>+C3*Megrendelőlap!D4</f>
        <v>0</v>
      </c>
      <c r="N3" s="94">
        <f>+D3*Megrendelőlap!F4</f>
        <v>0</v>
      </c>
      <c r="O3" s="94">
        <f>+E3*Megrendelőlap!H4</f>
        <v>0</v>
      </c>
      <c r="P3" s="94">
        <f>+F3*Megrendelőlap!J4</f>
        <v>0</v>
      </c>
      <c r="Q3" s="94">
        <f>+G3*Megrendelőlap!L4</f>
        <v>0</v>
      </c>
      <c r="R3" s="94">
        <f>+H3*Megrendelőlap!N4</f>
        <v>0</v>
      </c>
      <c r="S3" s="94">
        <f>+I3*Megrendelőlap!P4</f>
        <v>0</v>
      </c>
    </row>
    <row r="4" spans="1:19" ht="12" customHeight="1">
      <c r="A4" s="95" t="s">
        <v>2</v>
      </c>
      <c r="B4" s="98"/>
      <c r="C4" s="157">
        <v>755</v>
      </c>
      <c r="D4" s="157">
        <v>760</v>
      </c>
      <c r="E4" s="157">
        <v>795</v>
      </c>
      <c r="F4" s="157">
        <v>805</v>
      </c>
      <c r="G4" s="158">
        <v>755</v>
      </c>
      <c r="H4" s="178"/>
      <c r="I4" s="135"/>
      <c r="J4" s="133" t="str">
        <f aca="true" t="shared" si="0" ref="J4:J69">A4</f>
        <v>A1</v>
      </c>
      <c r="L4" s="94"/>
      <c r="M4" s="94">
        <f>+C4*Megrendelőlap!D5</f>
        <v>0</v>
      </c>
      <c r="N4" s="94">
        <f>+D4*Megrendelőlap!F5</f>
        <v>0</v>
      </c>
      <c r="O4" s="94">
        <f>+E4*Megrendelőlap!H5</f>
        <v>0</v>
      </c>
      <c r="P4" s="94">
        <f>+F4*Megrendelőlap!J5</f>
        <v>0</v>
      </c>
      <c r="Q4" s="94">
        <f>+G4*Megrendelőlap!L5</f>
        <v>0</v>
      </c>
      <c r="R4" s="94">
        <f>+H4*Megrendelőlap!N5</f>
        <v>0</v>
      </c>
      <c r="S4" s="94">
        <f>+I4*Megrendelőlap!P5</f>
        <v>0</v>
      </c>
    </row>
    <row r="5" spans="1:19" ht="12" customHeight="1" thickBot="1">
      <c r="A5" s="97" t="s">
        <v>4</v>
      </c>
      <c r="B5" s="98"/>
      <c r="C5" s="157">
        <v>820</v>
      </c>
      <c r="D5" s="157">
        <v>815</v>
      </c>
      <c r="E5" s="157">
        <v>820</v>
      </c>
      <c r="F5" s="157">
        <v>775</v>
      </c>
      <c r="G5" s="158">
        <v>925</v>
      </c>
      <c r="H5" s="177"/>
      <c r="I5" s="135"/>
      <c r="J5" s="100" t="str">
        <f t="shared" si="0"/>
        <v>A2</v>
      </c>
      <c r="K5" s="101"/>
      <c r="L5" s="94"/>
      <c r="M5" s="94">
        <f>+C5*Megrendelőlap!D6</f>
        <v>0</v>
      </c>
      <c r="N5" s="94">
        <f>+D5*Megrendelőlap!F6</f>
        <v>0</v>
      </c>
      <c r="O5" s="94">
        <f>+E5*Megrendelőlap!H6</f>
        <v>0</v>
      </c>
      <c r="P5" s="94">
        <f>+F5*Megrendelőlap!J6</f>
        <v>0</v>
      </c>
      <c r="Q5" s="94">
        <f>+G5*Megrendelőlap!L6</f>
        <v>0</v>
      </c>
      <c r="R5" s="94">
        <f>+H5*Megrendelőlap!N6</f>
        <v>0</v>
      </c>
      <c r="S5" s="94">
        <f>+I5*Megrendelőlap!P6</f>
        <v>0</v>
      </c>
    </row>
    <row r="6" spans="1:19" ht="12" customHeight="1">
      <c r="A6" s="97" t="s">
        <v>5</v>
      </c>
      <c r="B6" s="98"/>
      <c r="C6" s="157">
        <v>840</v>
      </c>
      <c r="D6" s="157">
        <v>830</v>
      </c>
      <c r="E6" s="157">
        <v>770</v>
      </c>
      <c r="F6" s="157">
        <v>820</v>
      </c>
      <c r="G6" s="158">
        <v>740</v>
      </c>
      <c r="H6" s="177"/>
      <c r="I6" s="135"/>
      <c r="J6" s="133" t="str">
        <f t="shared" si="0"/>
        <v>A3</v>
      </c>
      <c r="L6" s="94"/>
      <c r="M6" s="94">
        <f>+C6*Megrendelőlap!D7</f>
        <v>0</v>
      </c>
      <c r="N6" s="94">
        <f>+D6*Megrendelőlap!F7</f>
        <v>0</v>
      </c>
      <c r="O6" s="94">
        <f>+E6*Megrendelőlap!H7</f>
        <v>0</v>
      </c>
      <c r="P6" s="94">
        <f>+F6*Megrendelőlap!J7</f>
        <v>0</v>
      </c>
      <c r="Q6" s="94">
        <f>+G6*Megrendelőlap!L7</f>
        <v>0</v>
      </c>
      <c r="R6" s="94">
        <f>+H6*Megrendelőlap!N7</f>
        <v>0</v>
      </c>
      <c r="S6" s="94">
        <f>+I6*Megrendelőlap!P7</f>
        <v>0</v>
      </c>
    </row>
    <row r="7" spans="1:19" ht="12" customHeight="1" thickBot="1">
      <c r="A7" s="97" t="s">
        <v>6</v>
      </c>
      <c r="B7" s="98"/>
      <c r="C7" s="157">
        <v>895</v>
      </c>
      <c r="D7" s="157">
        <v>905</v>
      </c>
      <c r="E7" s="157">
        <v>895</v>
      </c>
      <c r="F7" s="157">
        <v>1310</v>
      </c>
      <c r="G7" s="158">
        <v>935</v>
      </c>
      <c r="H7" s="178"/>
      <c r="I7" s="135"/>
      <c r="J7" s="100" t="str">
        <f t="shared" si="0"/>
        <v>B</v>
      </c>
      <c r="L7" s="94"/>
      <c r="M7" s="94">
        <f>+C7*Megrendelőlap!D8</f>
        <v>0</v>
      </c>
      <c r="N7" s="94">
        <f>+D7*Megrendelőlap!F8</f>
        <v>0</v>
      </c>
      <c r="O7" s="94">
        <f>+E7*Megrendelőlap!H8</f>
        <v>0</v>
      </c>
      <c r="P7" s="94">
        <f>+F7*Megrendelőlap!J8</f>
        <v>0</v>
      </c>
      <c r="Q7" s="94">
        <f>+G7*Megrendelőlap!L8</f>
        <v>0</v>
      </c>
      <c r="R7" s="94">
        <f>+H7*Megrendelőlap!N8</f>
        <v>0</v>
      </c>
      <c r="S7" s="94">
        <f>+I7*Megrendelőlap!P8</f>
        <v>0</v>
      </c>
    </row>
    <row r="8" spans="1:19" ht="12" customHeight="1">
      <c r="A8" s="97" t="s">
        <v>8</v>
      </c>
      <c r="B8" s="98"/>
      <c r="C8" s="157">
        <v>1695</v>
      </c>
      <c r="D8" s="157">
        <v>1890</v>
      </c>
      <c r="E8" s="157">
        <v>1775</v>
      </c>
      <c r="F8" s="157">
        <v>1780</v>
      </c>
      <c r="G8" s="158">
        <v>1795</v>
      </c>
      <c r="H8" s="177"/>
      <c r="I8" s="135"/>
      <c r="J8" s="133" t="str">
        <f t="shared" si="0"/>
        <v>C</v>
      </c>
      <c r="L8" s="94"/>
      <c r="M8" s="94">
        <f>+C8*Megrendelőlap!D9</f>
        <v>0</v>
      </c>
      <c r="N8" s="94">
        <f>+D8*Megrendelőlap!F9</f>
        <v>0</v>
      </c>
      <c r="O8" s="94">
        <f>+E8*Megrendelőlap!H9</f>
        <v>0</v>
      </c>
      <c r="P8" s="94">
        <f>+F8*Megrendelőlap!J9</f>
        <v>0</v>
      </c>
      <c r="Q8" s="94">
        <f>+G8*Megrendelőlap!L9</f>
        <v>0</v>
      </c>
      <c r="R8" s="94">
        <f>+H8*Megrendelőlap!N9</f>
        <v>0</v>
      </c>
      <c r="S8" s="94">
        <f>+I8*Megrendelőlap!P9</f>
        <v>0</v>
      </c>
    </row>
    <row r="9" spans="1:19" ht="12" customHeight="1" thickBot="1">
      <c r="A9" s="97" t="s">
        <v>10</v>
      </c>
      <c r="B9" s="98"/>
      <c r="C9" s="157">
        <v>825</v>
      </c>
      <c r="D9" s="157">
        <v>785</v>
      </c>
      <c r="E9" s="157">
        <v>970</v>
      </c>
      <c r="F9" s="157">
        <v>745</v>
      </c>
      <c r="G9" s="158">
        <v>790</v>
      </c>
      <c r="H9" s="177"/>
      <c r="I9" s="135"/>
      <c r="J9" s="100" t="str">
        <f t="shared" si="0"/>
        <v>D</v>
      </c>
      <c r="K9" s="102"/>
      <c r="L9" s="94"/>
      <c r="M9" s="94">
        <f>+C9*Megrendelőlap!D10</f>
        <v>0</v>
      </c>
      <c r="N9" s="94">
        <f>+D9*Megrendelőlap!F10</f>
        <v>0</v>
      </c>
      <c r="O9" s="94">
        <f>+E9*Megrendelőlap!H10</f>
        <v>0</v>
      </c>
      <c r="P9" s="94">
        <f>+F9*Megrendelőlap!J10</f>
        <v>0</v>
      </c>
      <c r="Q9" s="94">
        <f>+G9*Megrendelőlap!L10</f>
        <v>0</v>
      </c>
      <c r="R9" s="94">
        <f>+H9*Megrendelőlap!N10</f>
        <v>0</v>
      </c>
      <c r="S9" s="94">
        <f>+I9*Megrendelőlap!P10</f>
        <v>0</v>
      </c>
    </row>
    <row r="10" spans="1:19" ht="12" customHeight="1">
      <c r="A10" s="97" t="s">
        <v>83</v>
      </c>
      <c r="B10" s="98"/>
      <c r="C10" s="157">
        <v>1645</v>
      </c>
      <c r="D10" s="157">
        <v>1560</v>
      </c>
      <c r="E10" s="157">
        <v>1640</v>
      </c>
      <c r="F10" s="157">
        <v>1605</v>
      </c>
      <c r="G10" s="158">
        <v>1450</v>
      </c>
      <c r="H10" s="177"/>
      <c r="I10" s="135"/>
      <c r="J10" s="133" t="str">
        <f t="shared" si="0"/>
        <v>E1</v>
      </c>
      <c r="L10" s="94"/>
      <c r="M10" s="94">
        <f>+C10*Megrendelőlap!D11</f>
        <v>0</v>
      </c>
      <c r="N10" s="94">
        <f>+D10*Megrendelőlap!F11</f>
        <v>0</v>
      </c>
      <c r="O10" s="94">
        <f>+E10*Megrendelőlap!H11</f>
        <v>0</v>
      </c>
      <c r="P10" s="94">
        <f>+F10*Megrendelőlap!J11</f>
        <v>0</v>
      </c>
      <c r="Q10" s="94">
        <f>+G10*Megrendelőlap!L11</f>
        <v>0</v>
      </c>
      <c r="R10" s="94">
        <f>+H10*Megrendelőlap!N11</f>
        <v>0</v>
      </c>
      <c r="S10" s="94">
        <f>+I10*Megrendelőlap!P11</f>
        <v>0</v>
      </c>
    </row>
    <row r="11" spans="1:19" ht="12" customHeight="1" thickBot="1">
      <c r="A11" s="97" t="s">
        <v>84</v>
      </c>
      <c r="B11" s="98"/>
      <c r="C11" s="134"/>
      <c r="D11" s="157">
        <v>1625</v>
      </c>
      <c r="E11" s="157">
        <v>1610</v>
      </c>
      <c r="F11" s="134"/>
      <c r="G11" s="158">
        <v>1565</v>
      </c>
      <c r="H11" s="177"/>
      <c r="I11" s="135"/>
      <c r="J11" s="100" t="str">
        <f t="shared" si="0"/>
        <v>E2</v>
      </c>
      <c r="L11" s="94"/>
      <c r="M11" s="94">
        <f>+C11*Megrendelőlap!D12</f>
        <v>0</v>
      </c>
      <c r="N11" s="94">
        <f>+D11*Megrendelőlap!F12</f>
        <v>0</v>
      </c>
      <c r="O11" s="94">
        <f>+E11*Megrendelőlap!H12</f>
        <v>0</v>
      </c>
      <c r="P11" s="94">
        <f>+F11*Megrendelőlap!J12</f>
        <v>0</v>
      </c>
      <c r="Q11" s="94">
        <f>+G11*Megrendelőlap!L12</f>
        <v>0</v>
      </c>
      <c r="R11" s="94">
        <f>+H11*Megrendelőlap!N12</f>
        <v>0</v>
      </c>
      <c r="S11" s="94">
        <f>+I11*Megrendelőlap!P12</f>
        <v>0</v>
      </c>
    </row>
    <row r="12" spans="1:19" ht="12" customHeight="1">
      <c r="A12" s="97" t="s">
        <v>85</v>
      </c>
      <c r="B12" s="98"/>
      <c r="C12" s="157">
        <v>1490</v>
      </c>
      <c r="D12" s="157">
        <v>1595</v>
      </c>
      <c r="E12" s="157">
        <v>1485</v>
      </c>
      <c r="F12" s="157">
        <v>1580</v>
      </c>
      <c r="G12" s="158">
        <v>1590</v>
      </c>
      <c r="H12" s="177"/>
      <c r="I12" s="135"/>
      <c r="J12" s="133" t="str">
        <f t="shared" si="0"/>
        <v>F1</v>
      </c>
      <c r="L12" s="94"/>
      <c r="M12" s="94">
        <f>+C12*Megrendelőlap!D13</f>
        <v>0</v>
      </c>
      <c r="N12" s="94">
        <f>+D12*Megrendelőlap!F13</f>
        <v>0</v>
      </c>
      <c r="O12" s="94">
        <f>+E12*Megrendelőlap!H13</f>
        <v>0</v>
      </c>
      <c r="P12" s="94">
        <f>+F12*Megrendelőlap!J13</f>
        <v>0</v>
      </c>
      <c r="Q12" s="94">
        <f>+G12*Megrendelőlap!L13</f>
        <v>0</v>
      </c>
      <c r="R12" s="94">
        <f>+H12*Megrendelőlap!N13</f>
        <v>0</v>
      </c>
      <c r="S12" s="94">
        <f>+I12*Megrendelőlap!P13</f>
        <v>0</v>
      </c>
    </row>
    <row r="13" spans="1:19" ht="12" customHeight="1" thickBot="1">
      <c r="A13" s="97" t="s">
        <v>86</v>
      </c>
      <c r="B13" s="98"/>
      <c r="C13" s="157">
        <v>1560</v>
      </c>
      <c r="D13" s="157">
        <v>1570</v>
      </c>
      <c r="E13" s="157">
        <v>1565</v>
      </c>
      <c r="F13" s="157">
        <v>1560</v>
      </c>
      <c r="G13" s="158">
        <v>1580</v>
      </c>
      <c r="H13" s="177"/>
      <c r="I13" s="135"/>
      <c r="J13" s="100" t="str">
        <f t="shared" si="0"/>
        <v>F2</v>
      </c>
      <c r="L13" s="94"/>
      <c r="M13" s="94">
        <f>+C13*Megrendelőlap!D14</f>
        <v>0</v>
      </c>
      <c r="N13" s="94">
        <f>+D13*Megrendelőlap!F14</f>
        <v>0</v>
      </c>
      <c r="O13" s="94">
        <f>+E13*Megrendelőlap!H14</f>
        <v>0</v>
      </c>
      <c r="P13" s="94">
        <f>+F13*Megrendelőlap!J14</f>
        <v>0</v>
      </c>
      <c r="Q13" s="94">
        <f>+G13*Megrendelőlap!L14</f>
        <v>0</v>
      </c>
      <c r="R13" s="94">
        <f>+H13*Megrendelőlap!N14</f>
        <v>0</v>
      </c>
      <c r="S13" s="94">
        <f>+I13*Megrendelőlap!P14</f>
        <v>0</v>
      </c>
    </row>
    <row r="14" spans="1:19" ht="12" customHeight="1">
      <c r="A14" s="97" t="s">
        <v>17</v>
      </c>
      <c r="B14" s="98"/>
      <c r="C14" s="157">
        <v>1605</v>
      </c>
      <c r="D14" s="157">
        <v>1575</v>
      </c>
      <c r="E14" s="157">
        <v>1580</v>
      </c>
      <c r="F14" s="157">
        <v>1695</v>
      </c>
      <c r="G14" s="158">
        <v>1495</v>
      </c>
      <c r="H14" s="178"/>
      <c r="I14" s="135"/>
      <c r="J14" s="133" t="str">
        <f t="shared" si="0"/>
        <v>G</v>
      </c>
      <c r="L14" s="94"/>
      <c r="M14" s="94">
        <f>+C14*Megrendelőlap!D15</f>
        <v>0</v>
      </c>
      <c r="N14" s="94">
        <f>+D14*Megrendelőlap!F15</f>
        <v>0</v>
      </c>
      <c r="O14" s="94">
        <f>+E14*Megrendelőlap!H15</f>
        <v>0</v>
      </c>
      <c r="P14" s="94">
        <f>+F14*Megrendelőlap!J15</f>
        <v>0</v>
      </c>
      <c r="Q14" s="94">
        <f>+G14*Megrendelőlap!L15</f>
        <v>0</v>
      </c>
      <c r="R14" s="94">
        <f>+H14*Megrendelőlap!N15</f>
        <v>0</v>
      </c>
      <c r="S14" s="94">
        <f>+I14*Megrendelőlap!P15</f>
        <v>0</v>
      </c>
    </row>
    <row r="15" spans="1:19" ht="12" customHeight="1" thickBot="1">
      <c r="A15" s="97" t="s">
        <v>19</v>
      </c>
      <c r="B15" s="98"/>
      <c r="C15" s="157">
        <v>1630</v>
      </c>
      <c r="D15" s="157">
        <v>1680</v>
      </c>
      <c r="E15" s="157">
        <v>1660</v>
      </c>
      <c r="F15" s="157">
        <v>1655</v>
      </c>
      <c r="G15" s="158">
        <v>1665</v>
      </c>
      <c r="H15" s="178"/>
      <c r="I15" s="135"/>
      <c r="J15" s="100" t="str">
        <f t="shared" si="0"/>
        <v>H1</v>
      </c>
      <c r="L15" s="94"/>
      <c r="M15" s="94">
        <f>+C15*Megrendelőlap!D16</f>
        <v>0</v>
      </c>
      <c r="N15" s="94">
        <f>+D15*Megrendelőlap!F16</f>
        <v>0</v>
      </c>
      <c r="O15" s="94">
        <f>+E15*Megrendelőlap!H16</f>
        <v>0</v>
      </c>
      <c r="P15" s="94">
        <f>+F15*Megrendelőlap!J16</f>
        <v>0</v>
      </c>
      <c r="Q15" s="94">
        <f>+G15*Megrendelőlap!L16</f>
        <v>0</v>
      </c>
      <c r="R15" s="94">
        <f>+H15*Megrendelőlap!N16</f>
        <v>0</v>
      </c>
      <c r="S15" s="94">
        <f>+I15*Megrendelőlap!P16</f>
        <v>0</v>
      </c>
    </row>
    <row r="16" spans="1:19" ht="12" customHeight="1">
      <c r="A16" s="97" t="s">
        <v>21</v>
      </c>
      <c r="B16" s="98"/>
      <c r="C16" s="157">
        <v>1745</v>
      </c>
      <c r="D16" s="157">
        <v>1780</v>
      </c>
      <c r="E16" s="157">
        <v>1750</v>
      </c>
      <c r="F16" s="157">
        <v>1760</v>
      </c>
      <c r="G16" s="158">
        <v>1720</v>
      </c>
      <c r="H16" s="178"/>
      <c r="I16" s="135"/>
      <c r="J16" s="133" t="str">
        <f t="shared" si="0"/>
        <v>H2</v>
      </c>
      <c r="L16" s="94"/>
      <c r="M16" s="94"/>
      <c r="N16" s="94"/>
      <c r="O16" s="94"/>
      <c r="P16" s="94"/>
      <c r="Q16" s="94"/>
      <c r="R16" s="94"/>
      <c r="S16" s="94"/>
    </row>
    <row r="17" spans="1:19" ht="12" customHeight="1" thickBot="1">
      <c r="A17" s="97" t="s">
        <v>399</v>
      </c>
      <c r="B17" s="98"/>
      <c r="C17" s="157">
        <v>2065</v>
      </c>
      <c r="D17" s="157">
        <v>1845</v>
      </c>
      <c r="E17" s="157">
        <v>1985</v>
      </c>
      <c r="F17" s="157">
        <v>2135</v>
      </c>
      <c r="G17" s="158">
        <v>2105</v>
      </c>
      <c r="H17" s="178"/>
      <c r="I17" s="135"/>
      <c r="J17" s="100" t="str">
        <f t="shared" si="0"/>
        <v>H3</v>
      </c>
      <c r="L17" s="94"/>
      <c r="M17" s="94"/>
      <c r="N17" s="94"/>
      <c r="O17" s="94"/>
      <c r="P17" s="94"/>
      <c r="Q17" s="94"/>
      <c r="R17" s="94"/>
      <c r="S17" s="94"/>
    </row>
    <row r="18" spans="1:19" ht="12" customHeight="1">
      <c r="A18" s="97" t="s">
        <v>22</v>
      </c>
      <c r="B18" s="98"/>
      <c r="C18" s="157">
        <v>1820</v>
      </c>
      <c r="D18" s="157">
        <v>1920</v>
      </c>
      <c r="E18" s="157">
        <v>1820</v>
      </c>
      <c r="F18" s="157">
        <v>1830</v>
      </c>
      <c r="G18" s="158">
        <v>1735</v>
      </c>
      <c r="H18" s="178"/>
      <c r="I18" s="135"/>
      <c r="J18" s="133" t="str">
        <f t="shared" si="0"/>
        <v>I</v>
      </c>
      <c r="L18" s="94"/>
      <c r="M18" s="94">
        <f>+C18*Megrendelőlap!D18</f>
        <v>0</v>
      </c>
      <c r="N18" s="94">
        <f>+D18*Megrendelőlap!F18</f>
        <v>0</v>
      </c>
      <c r="O18" s="94">
        <f>+E18*Megrendelőlap!H18</f>
        <v>0</v>
      </c>
      <c r="P18" s="94">
        <f>+F18*Megrendelőlap!J18</f>
        <v>0</v>
      </c>
      <c r="Q18" s="94">
        <f>+G18*Megrendelőlap!L18</f>
        <v>0</v>
      </c>
      <c r="R18" s="94">
        <f>+H18*Megrendelőlap!N18</f>
        <v>0</v>
      </c>
      <c r="S18" s="94">
        <f>+I18*Megrendelőlap!P18</f>
        <v>0</v>
      </c>
    </row>
    <row r="19" spans="1:19" ht="12" customHeight="1" thickBot="1">
      <c r="A19" s="97" t="s">
        <v>24</v>
      </c>
      <c r="B19" s="98"/>
      <c r="C19" s="157">
        <v>1825</v>
      </c>
      <c r="D19" s="157">
        <v>1850</v>
      </c>
      <c r="E19" s="157">
        <v>1830</v>
      </c>
      <c r="F19" s="157">
        <v>1860</v>
      </c>
      <c r="G19" s="158">
        <v>1725</v>
      </c>
      <c r="H19" s="177"/>
      <c r="I19" s="135"/>
      <c r="J19" s="100" t="str">
        <f t="shared" si="0"/>
        <v>J</v>
      </c>
      <c r="L19" s="94"/>
      <c r="M19" s="94">
        <f>+C19*Megrendelőlap!D19</f>
        <v>0</v>
      </c>
      <c r="N19" s="94">
        <f>+D19*Megrendelőlap!F19</f>
        <v>0</v>
      </c>
      <c r="O19" s="94">
        <f>+E19*Megrendelőlap!H19</f>
        <v>0</v>
      </c>
      <c r="P19" s="94">
        <f>+F19*Megrendelőlap!J19</f>
        <v>0</v>
      </c>
      <c r="Q19" s="94">
        <f>+G19*Megrendelőlap!L19</f>
        <v>0</v>
      </c>
      <c r="R19" s="94">
        <f>+H19*Megrendelőlap!N19</f>
        <v>0</v>
      </c>
      <c r="S19" s="94">
        <f>+I19*Megrendelőlap!P19</f>
        <v>0</v>
      </c>
    </row>
    <row r="20" spans="1:19" ht="12" customHeight="1">
      <c r="A20" s="97" t="s">
        <v>87</v>
      </c>
      <c r="B20" s="98"/>
      <c r="C20" s="157">
        <v>1840</v>
      </c>
      <c r="D20" s="157">
        <v>1875</v>
      </c>
      <c r="E20" s="157">
        <v>1840</v>
      </c>
      <c r="F20" s="157">
        <v>1810</v>
      </c>
      <c r="G20" s="158">
        <v>1805</v>
      </c>
      <c r="H20" s="178"/>
      <c r="I20" s="135"/>
      <c r="J20" s="133" t="str">
        <f t="shared" si="0"/>
        <v>K1</v>
      </c>
      <c r="L20" s="94"/>
      <c r="M20" s="94">
        <f>+C20*Megrendelőlap!D20</f>
        <v>0</v>
      </c>
      <c r="N20" s="94">
        <f>+D20*Megrendelőlap!F20</f>
        <v>0</v>
      </c>
      <c r="O20" s="94">
        <f>+E20*Megrendelőlap!H20</f>
        <v>0</v>
      </c>
      <c r="P20" s="94">
        <f>+F20*Megrendelőlap!J20</f>
        <v>0</v>
      </c>
      <c r="Q20" s="94">
        <f>+G20*Megrendelőlap!L20</f>
        <v>0</v>
      </c>
      <c r="R20" s="94">
        <f>+H20*Megrendelőlap!N20</f>
        <v>0</v>
      </c>
      <c r="S20" s="94">
        <f>+I20*Megrendelőlap!P20</f>
        <v>0</v>
      </c>
    </row>
    <row r="21" spans="1:19" ht="12" customHeight="1" thickBot="1">
      <c r="A21" s="97" t="s">
        <v>88</v>
      </c>
      <c r="B21" s="98"/>
      <c r="C21" s="157">
        <v>1870</v>
      </c>
      <c r="D21" s="157">
        <v>1945</v>
      </c>
      <c r="E21" s="157">
        <v>1825</v>
      </c>
      <c r="F21" s="157">
        <v>1820</v>
      </c>
      <c r="G21" s="158">
        <v>1880</v>
      </c>
      <c r="H21" s="178"/>
      <c r="I21" s="135"/>
      <c r="J21" s="100" t="str">
        <f t="shared" si="0"/>
        <v>K2</v>
      </c>
      <c r="L21" s="94"/>
      <c r="M21" s="94">
        <f>+C21*Megrendelőlap!D21</f>
        <v>0</v>
      </c>
      <c r="N21" s="94">
        <f>+D21*Megrendelőlap!F21</f>
        <v>0</v>
      </c>
      <c r="O21" s="94">
        <f>+E21*Megrendelőlap!H21</f>
        <v>0</v>
      </c>
      <c r="P21" s="94">
        <f>+F21*Megrendelőlap!J21</f>
        <v>0</v>
      </c>
      <c r="Q21" s="94">
        <f>+G21*Megrendelőlap!L21</f>
        <v>0</v>
      </c>
      <c r="R21" s="94">
        <f>+H21*Megrendelőlap!N21</f>
        <v>0</v>
      </c>
      <c r="S21" s="94">
        <f>+I21*Megrendelőlap!P21</f>
        <v>0</v>
      </c>
    </row>
    <row r="22" spans="1:19" ht="12" customHeight="1">
      <c r="A22" s="97" t="s">
        <v>89</v>
      </c>
      <c r="B22" s="98"/>
      <c r="C22" s="157">
        <v>1955</v>
      </c>
      <c r="D22" s="157">
        <v>1830</v>
      </c>
      <c r="E22" s="157">
        <v>1845</v>
      </c>
      <c r="F22" s="157">
        <v>1740</v>
      </c>
      <c r="G22" s="158">
        <v>1820</v>
      </c>
      <c r="H22" s="177"/>
      <c r="I22" s="135"/>
      <c r="J22" s="133" t="str">
        <f t="shared" si="0"/>
        <v>L1</v>
      </c>
      <c r="L22" s="94"/>
      <c r="M22" s="94">
        <f>+C22*Megrendelőlap!D22</f>
        <v>0</v>
      </c>
      <c r="N22" s="94">
        <f>+D22*Megrendelőlap!F22</f>
        <v>0</v>
      </c>
      <c r="O22" s="94">
        <f>+E22*Megrendelőlap!H22</f>
        <v>0</v>
      </c>
      <c r="P22" s="94">
        <f>+F22*Megrendelőlap!J22</f>
        <v>0</v>
      </c>
      <c r="Q22" s="94">
        <f>+G22*Megrendelőlap!L22</f>
        <v>0</v>
      </c>
      <c r="R22" s="94">
        <f>+H22*Megrendelőlap!N22</f>
        <v>0</v>
      </c>
      <c r="S22" s="94">
        <f>+I22*Megrendelőlap!P22</f>
        <v>0</v>
      </c>
    </row>
    <row r="23" spans="1:19" ht="12" customHeight="1" thickBot="1">
      <c r="A23" s="97" t="s">
        <v>90</v>
      </c>
      <c r="B23" s="98"/>
      <c r="C23" s="157">
        <v>1880</v>
      </c>
      <c r="D23" s="157">
        <v>1845</v>
      </c>
      <c r="E23" s="157">
        <v>1840</v>
      </c>
      <c r="F23" s="157">
        <v>1760</v>
      </c>
      <c r="G23" s="158">
        <v>1805</v>
      </c>
      <c r="H23" s="177"/>
      <c r="I23" s="135"/>
      <c r="J23" s="100" t="str">
        <f t="shared" si="0"/>
        <v>L2</v>
      </c>
      <c r="L23" s="94"/>
      <c r="M23" s="94">
        <f>+C23*Megrendelőlap!D23</f>
        <v>0</v>
      </c>
      <c r="N23" s="94">
        <f>+D23*Megrendelőlap!F23</f>
        <v>0</v>
      </c>
      <c r="O23" s="94">
        <f>+E23*Megrendelőlap!H23</f>
        <v>0</v>
      </c>
      <c r="P23" s="94">
        <f>+F23*Megrendelőlap!J23</f>
        <v>0</v>
      </c>
      <c r="Q23" s="94">
        <f>+G23*Megrendelőlap!L23</f>
        <v>0</v>
      </c>
      <c r="R23" s="94">
        <f>+H23*Megrendelőlap!N23</f>
        <v>0</v>
      </c>
      <c r="S23" s="94">
        <f>+I23*Megrendelőlap!P23</f>
        <v>0</v>
      </c>
    </row>
    <row r="24" spans="1:19" ht="12" customHeight="1">
      <c r="A24" s="97" t="s">
        <v>91</v>
      </c>
      <c r="B24" s="98"/>
      <c r="C24" s="157">
        <v>1910</v>
      </c>
      <c r="D24" s="157">
        <v>1925</v>
      </c>
      <c r="E24" s="157">
        <v>1880</v>
      </c>
      <c r="F24" s="157">
        <v>1850</v>
      </c>
      <c r="G24" s="158">
        <v>1855</v>
      </c>
      <c r="H24" s="178"/>
      <c r="I24" s="135"/>
      <c r="J24" s="133" t="str">
        <f t="shared" si="0"/>
        <v>M1</v>
      </c>
      <c r="L24" s="94"/>
      <c r="M24" s="94">
        <f>+C24*Megrendelőlap!D24</f>
        <v>0</v>
      </c>
      <c r="N24" s="94">
        <f>+D24*Megrendelőlap!F24</f>
        <v>0</v>
      </c>
      <c r="O24" s="94">
        <f>+E24*Megrendelőlap!H24</f>
        <v>0</v>
      </c>
      <c r="P24" s="94">
        <f>+F24*Megrendelőlap!J24</f>
        <v>0</v>
      </c>
      <c r="Q24" s="94">
        <f>+G24*Megrendelőlap!L24</f>
        <v>0</v>
      </c>
      <c r="R24" s="94">
        <f>+H24*Megrendelőlap!N24</f>
        <v>0</v>
      </c>
      <c r="S24" s="94">
        <f>+I24*Megrendelőlap!P24</f>
        <v>0</v>
      </c>
    </row>
    <row r="25" spans="1:19" ht="12" customHeight="1" thickBot="1">
      <c r="A25" s="97" t="s">
        <v>92</v>
      </c>
      <c r="B25" s="98"/>
      <c r="C25" s="157">
        <v>1850</v>
      </c>
      <c r="D25" s="157">
        <v>1965</v>
      </c>
      <c r="E25" s="157">
        <v>1905</v>
      </c>
      <c r="F25" s="157">
        <v>1845</v>
      </c>
      <c r="G25" s="158">
        <v>1850</v>
      </c>
      <c r="H25" s="178"/>
      <c r="I25" s="135"/>
      <c r="J25" s="100" t="str">
        <f t="shared" si="0"/>
        <v>M2</v>
      </c>
      <c r="L25" s="94"/>
      <c r="M25" s="94">
        <f>+C25*Megrendelőlap!D25</f>
        <v>0</v>
      </c>
      <c r="N25" s="94">
        <f>+D25*Megrendelőlap!F25</f>
        <v>0</v>
      </c>
      <c r="O25" s="94">
        <f>+E25*Megrendelőlap!H25</f>
        <v>0</v>
      </c>
      <c r="P25" s="94">
        <f>+F25*Megrendelőlap!J25</f>
        <v>0</v>
      </c>
      <c r="Q25" s="94">
        <f>+G25*Megrendelőlap!L25</f>
        <v>0</v>
      </c>
      <c r="R25" s="94">
        <f>+H25*Megrendelőlap!N25</f>
        <v>0</v>
      </c>
      <c r="S25" s="94">
        <f>+I25*Megrendelőlap!P25</f>
        <v>0</v>
      </c>
    </row>
    <row r="26" spans="1:19" ht="12" customHeight="1">
      <c r="A26" s="97" t="s">
        <v>29</v>
      </c>
      <c r="B26" s="98"/>
      <c r="C26" s="157">
        <v>1890</v>
      </c>
      <c r="D26" s="157">
        <v>1985</v>
      </c>
      <c r="E26" s="157">
        <v>1805</v>
      </c>
      <c r="F26" s="157">
        <v>1870</v>
      </c>
      <c r="G26" s="158">
        <v>1885</v>
      </c>
      <c r="H26" s="177"/>
      <c r="I26" s="135"/>
      <c r="J26" s="133" t="str">
        <f t="shared" si="0"/>
        <v>N</v>
      </c>
      <c r="L26" s="94"/>
      <c r="M26" s="94">
        <f>+C26*Megrendelőlap!D26</f>
        <v>0</v>
      </c>
      <c r="N26" s="94">
        <f>+D26*Megrendelőlap!F26</f>
        <v>0</v>
      </c>
      <c r="O26" s="94">
        <f>+E26*Megrendelőlap!H26</f>
        <v>0</v>
      </c>
      <c r="P26" s="94">
        <f>+F26*Megrendelőlap!J26</f>
        <v>0</v>
      </c>
      <c r="Q26" s="94">
        <f>+G26*Megrendelőlap!L26</f>
        <v>0</v>
      </c>
      <c r="R26" s="94">
        <f>+H26*Megrendelőlap!N26</f>
        <v>0</v>
      </c>
      <c r="S26" s="94">
        <f>+I26*Megrendelőlap!P26</f>
        <v>0</v>
      </c>
    </row>
    <row r="27" spans="1:19" ht="12" customHeight="1" thickBot="1">
      <c r="A27" s="97" t="s">
        <v>93</v>
      </c>
      <c r="B27" s="98"/>
      <c r="C27" s="157">
        <v>1860</v>
      </c>
      <c r="D27" s="157">
        <v>1920</v>
      </c>
      <c r="E27" s="157">
        <v>1850</v>
      </c>
      <c r="F27" s="157">
        <v>1810</v>
      </c>
      <c r="G27" s="158">
        <v>1850</v>
      </c>
      <c r="H27" s="177"/>
      <c r="I27" s="135"/>
      <c r="J27" s="100" t="str">
        <f t="shared" si="0"/>
        <v>O1</v>
      </c>
      <c r="L27" s="94"/>
      <c r="M27" s="94">
        <f>+C27*Megrendelőlap!D27</f>
        <v>0</v>
      </c>
      <c r="N27" s="94">
        <f>+D27*Megrendelőlap!F27</f>
        <v>0</v>
      </c>
      <c r="O27" s="94">
        <f>+E27*Megrendelőlap!H27</f>
        <v>0</v>
      </c>
      <c r="P27" s="94">
        <f>+F27*Megrendelőlap!J27</f>
        <v>0</v>
      </c>
      <c r="Q27" s="94">
        <f>+G27*Megrendelőlap!L27</f>
        <v>0</v>
      </c>
      <c r="R27" s="94">
        <f>+H27*Megrendelőlap!N27</f>
        <v>0</v>
      </c>
      <c r="S27" s="94">
        <f>+I27*Megrendelőlap!P27</f>
        <v>0</v>
      </c>
    </row>
    <row r="28" spans="1:19" ht="12" customHeight="1" thickBot="1">
      <c r="A28" s="218" t="s">
        <v>94</v>
      </c>
      <c r="B28" s="219"/>
      <c r="C28" s="213">
        <v>1930</v>
      </c>
      <c r="D28" s="213">
        <v>2265</v>
      </c>
      <c r="E28" s="213">
        <v>1975</v>
      </c>
      <c r="F28" s="213">
        <v>2090</v>
      </c>
      <c r="G28" s="214">
        <v>1845</v>
      </c>
      <c r="H28" s="220"/>
      <c r="I28" s="216"/>
      <c r="J28" s="133" t="str">
        <f t="shared" si="0"/>
        <v>O2</v>
      </c>
      <c r="L28" s="94"/>
      <c r="M28" s="94">
        <f>+C28*Megrendelőlap!D28</f>
        <v>0</v>
      </c>
      <c r="N28" s="94">
        <f>+D28*Megrendelőlap!F28</f>
        <v>0</v>
      </c>
      <c r="O28" s="94">
        <f>+E28*Megrendelőlap!H28</f>
        <v>0</v>
      </c>
      <c r="P28" s="94">
        <f>+F28*Megrendelőlap!J28</f>
        <v>0</v>
      </c>
      <c r="Q28" s="94">
        <f>+G28*Megrendelőlap!L28</f>
        <v>0</v>
      </c>
      <c r="R28" s="94">
        <f>+H28*Megrendelőlap!N28</f>
        <v>0</v>
      </c>
      <c r="S28" s="94">
        <f>+I28*Megrendelőlap!P28</f>
        <v>0</v>
      </c>
    </row>
    <row r="29" spans="1:19" ht="12" customHeight="1" thickBot="1">
      <c r="A29" s="95" t="s">
        <v>33</v>
      </c>
      <c r="B29" s="217">
        <v>7250</v>
      </c>
      <c r="C29" s="155">
        <v>1620</v>
      </c>
      <c r="D29" s="155">
        <v>1665</v>
      </c>
      <c r="E29" s="155">
        <v>1650</v>
      </c>
      <c r="F29" s="155">
        <v>1705</v>
      </c>
      <c r="G29" s="156">
        <v>1660</v>
      </c>
      <c r="H29" s="210"/>
      <c r="I29" s="135"/>
      <c r="J29" s="100" t="str">
        <f t="shared" si="0"/>
        <v>PN</v>
      </c>
      <c r="L29" s="94">
        <f>+B29*Megrendelőlap!C29</f>
        <v>0</v>
      </c>
      <c r="M29" s="94">
        <f>+C29*Megrendelőlap!D29</f>
        <v>0</v>
      </c>
      <c r="N29" s="94">
        <f>+D29*Megrendelőlap!F29</f>
        <v>0</v>
      </c>
      <c r="O29" s="94">
        <f>+E29*Megrendelőlap!H29</f>
        <v>0</v>
      </c>
      <c r="P29" s="94">
        <f>+F29*Megrendelőlap!J29</f>
        <v>0</v>
      </c>
      <c r="Q29" s="94">
        <f>+G29*Megrendelőlap!L29</f>
        <v>0</v>
      </c>
      <c r="R29" s="94">
        <f>+H29*Megrendelőlap!N29</f>
        <v>0</v>
      </c>
      <c r="S29" s="94">
        <f>+I29*Megrendelőlap!P29</f>
        <v>0</v>
      </c>
    </row>
    <row r="30" spans="1:19" ht="12" customHeight="1">
      <c r="A30" s="97" t="s">
        <v>34</v>
      </c>
      <c r="B30" s="103">
        <v>8650</v>
      </c>
      <c r="C30" s="157">
        <v>1905</v>
      </c>
      <c r="D30" s="157">
        <v>1995</v>
      </c>
      <c r="E30" s="157">
        <v>2125</v>
      </c>
      <c r="F30" s="157">
        <v>2015</v>
      </c>
      <c r="G30" s="158">
        <v>1960</v>
      </c>
      <c r="H30" s="178"/>
      <c r="I30" s="135"/>
      <c r="J30" s="133" t="str">
        <f t="shared" si="0"/>
        <v>P</v>
      </c>
      <c r="L30" s="94">
        <f>+B30*Megrendelőlap!C30</f>
        <v>0</v>
      </c>
      <c r="M30" s="94">
        <f>+C30*Megrendelőlap!D30</f>
        <v>0</v>
      </c>
      <c r="N30" s="94">
        <f>+D30*Megrendelőlap!F30</f>
        <v>0</v>
      </c>
      <c r="O30" s="94">
        <f>+E30*Megrendelőlap!H30</f>
        <v>0</v>
      </c>
      <c r="P30" s="94">
        <f>+F30*Megrendelőlap!J30</f>
        <v>0</v>
      </c>
      <c r="Q30" s="94">
        <f>+G30*Megrendelőlap!L30</f>
        <v>0</v>
      </c>
      <c r="R30" s="94">
        <f>+H30*Megrendelőlap!N30</f>
        <v>0</v>
      </c>
      <c r="S30" s="94">
        <f>+I30*Megrendelőlap!P30</f>
        <v>0</v>
      </c>
    </row>
    <row r="31" spans="1:19" ht="12" customHeight="1" thickBot="1">
      <c r="A31" s="97" t="s">
        <v>36</v>
      </c>
      <c r="B31" s="103">
        <v>9550</v>
      </c>
      <c r="C31" s="157">
        <v>2085</v>
      </c>
      <c r="D31" s="157">
        <v>2225</v>
      </c>
      <c r="E31" s="157">
        <v>2065</v>
      </c>
      <c r="F31" s="157">
        <v>2145</v>
      </c>
      <c r="G31" s="158">
        <v>2180</v>
      </c>
      <c r="H31" s="178"/>
      <c r="I31" s="135"/>
      <c r="J31" s="100" t="str">
        <f t="shared" si="0"/>
        <v>Q</v>
      </c>
      <c r="L31" s="94">
        <f>+B31*Megrendelőlap!C31</f>
        <v>0</v>
      </c>
      <c r="M31" s="94">
        <f>+C31*Megrendelőlap!D31</f>
        <v>0</v>
      </c>
      <c r="N31" s="94">
        <f>+D31*Megrendelőlap!F31</f>
        <v>0</v>
      </c>
      <c r="O31" s="94">
        <f>+E31*Megrendelőlap!H31</f>
        <v>0</v>
      </c>
      <c r="P31" s="94">
        <f>+F31*Megrendelőlap!J31</f>
        <v>0</v>
      </c>
      <c r="Q31" s="94">
        <f>+G31*Megrendelőlap!L31</f>
        <v>0</v>
      </c>
      <c r="R31" s="94">
        <f>+H31*Megrendelőlap!N31</f>
        <v>0</v>
      </c>
      <c r="S31" s="94">
        <f>+I31*Megrendelőlap!P31</f>
        <v>0</v>
      </c>
    </row>
    <row r="32" spans="1:19" ht="12" customHeight="1">
      <c r="A32" s="97" t="s">
        <v>37</v>
      </c>
      <c r="B32" s="103">
        <v>10750</v>
      </c>
      <c r="C32" s="157">
        <v>2565</v>
      </c>
      <c r="D32" s="157">
        <v>2545</v>
      </c>
      <c r="E32" s="157">
        <v>2535</v>
      </c>
      <c r="F32" s="157">
        <v>2590</v>
      </c>
      <c r="G32" s="158">
        <v>2565</v>
      </c>
      <c r="H32" s="178"/>
      <c r="I32" s="135"/>
      <c r="J32" s="133" t="str">
        <f t="shared" si="0"/>
        <v>R</v>
      </c>
      <c r="L32" s="94">
        <f>+B32*Megrendelőlap!C32</f>
        <v>0</v>
      </c>
      <c r="M32" s="94">
        <f>+C32*Megrendelőlap!D32</f>
        <v>0</v>
      </c>
      <c r="N32" s="94">
        <f>+D32*Megrendelőlap!F32</f>
        <v>0</v>
      </c>
      <c r="O32" s="94">
        <f>+E32*Megrendelőlap!H32</f>
        <v>0</v>
      </c>
      <c r="P32" s="94">
        <f>+F32*Megrendelőlap!J32</f>
        <v>0</v>
      </c>
      <c r="Q32" s="94">
        <f>+G32*Megrendelőlap!L32</f>
        <v>0</v>
      </c>
      <c r="R32" s="94">
        <f>+H32*Megrendelőlap!N32</f>
        <v>0</v>
      </c>
      <c r="S32" s="94">
        <f>+I32*Megrendelőlap!P32</f>
        <v>0</v>
      </c>
    </row>
    <row r="33" spans="1:19" ht="12" customHeight="1" thickBot="1">
      <c r="A33" s="97" t="s">
        <v>38</v>
      </c>
      <c r="B33" s="144"/>
      <c r="C33" s="157">
        <v>745</v>
      </c>
      <c r="D33" s="157">
        <v>770</v>
      </c>
      <c r="E33" s="157">
        <v>810</v>
      </c>
      <c r="F33" s="157">
        <v>985</v>
      </c>
      <c r="G33" s="158">
        <v>755</v>
      </c>
      <c r="H33" s="177"/>
      <c r="I33" s="135"/>
      <c r="J33" s="100" t="str">
        <f t="shared" si="0"/>
        <v>S</v>
      </c>
      <c r="L33" s="94"/>
      <c r="M33" s="94">
        <f>+C33*Megrendelőlap!D33</f>
        <v>0</v>
      </c>
      <c r="N33" s="94">
        <f>+D33*Megrendelőlap!F33</f>
        <v>0</v>
      </c>
      <c r="O33" s="94">
        <f>+E33*Megrendelőlap!H33</f>
        <v>0</v>
      </c>
      <c r="P33" s="94">
        <f>+F33*Megrendelőlap!J33</f>
        <v>0</v>
      </c>
      <c r="Q33" s="94">
        <f>+G33*Megrendelőlap!L33</f>
        <v>0</v>
      </c>
      <c r="R33" s="94">
        <f>+H33*Megrendelőlap!N33</f>
        <v>0</v>
      </c>
      <c r="S33" s="94">
        <f>+I33*Megrendelőlap!P33</f>
        <v>0</v>
      </c>
    </row>
    <row r="34" spans="1:19" ht="12" customHeight="1">
      <c r="A34" s="97" t="s">
        <v>293</v>
      </c>
      <c r="B34" s="145"/>
      <c r="C34" s="157">
        <v>695</v>
      </c>
      <c r="D34" s="157">
        <v>680</v>
      </c>
      <c r="E34" s="157">
        <v>695</v>
      </c>
      <c r="F34" s="157">
        <v>705</v>
      </c>
      <c r="G34" s="158">
        <v>710</v>
      </c>
      <c r="H34" s="177"/>
      <c r="I34" s="135"/>
      <c r="J34" s="133" t="str">
        <f t="shared" si="0"/>
        <v>T1</v>
      </c>
      <c r="L34" s="94"/>
      <c r="M34" s="94"/>
      <c r="N34" s="94"/>
      <c r="O34" s="94"/>
      <c r="P34" s="94"/>
      <c r="Q34" s="94"/>
      <c r="R34" s="94"/>
      <c r="S34" s="94"/>
    </row>
    <row r="35" spans="1:19" ht="12" customHeight="1" thickBot="1">
      <c r="A35" s="104" t="s">
        <v>294</v>
      </c>
      <c r="B35" s="145"/>
      <c r="C35" s="157">
        <v>690</v>
      </c>
      <c r="D35" s="157">
        <v>715</v>
      </c>
      <c r="E35" s="157">
        <v>680</v>
      </c>
      <c r="F35" s="157">
        <v>690</v>
      </c>
      <c r="G35" s="158">
        <v>695</v>
      </c>
      <c r="H35" s="178"/>
      <c r="I35" s="135"/>
      <c r="J35" s="100" t="str">
        <f t="shared" si="0"/>
        <v>T2</v>
      </c>
      <c r="L35" s="94"/>
      <c r="M35" s="94">
        <f>+C35*Megrendelőlap!D35</f>
        <v>0</v>
      </c>
      <c r="N35" s="94">
        <f>+D35*Megrendelőlap!F35</f>
        <v>0</v>
      </c>
      <c r="O35" s="94">
        <f>+E35*Megrendelőlap!H35</f>
        <v>0</v>
      </c>
      <c r="P35" s="94">
        <f>+F35*Megrendelőlap!J35</f>
        <v>0</v>
      </c>
      <c r="Q35" s="94">
        <f>+G35*Megrendelőlap!L35</f>
        <v>0</v>
      </c>
      <c r="R35" s="94">
        <f>+H35*Megrendelőlap!N35</f>
        <v>0</v>
      </c>
      <c r="S35" s="94">
        <f>+I35*Megrendelőlap!P35</f>
        <v>0</v>
      </c>
    </row>
    <row r="36" spans="1:19" ht="12" customHeight="1">
      <c r="A36" s="104" t="s">
        <v>295</v>
      </c>
      <c r="B36" s="145"/>
      <c r="C36" s="157">
        <v>695</v>
      </c>
      <c r="D36" s="157">
        <v>730</v>
      </c>
      <c r="E36" s="157">
        <v>690</v>
      </c>
      <c r="F36" s="157">
        <v>705</v>
      </c>
      <c r="G36" s="158">
        <v>690</v>
      </c>
      <c r="H36" s="178"/>
      <c r="I36" s="135"/>
      <c r="J36" s="133" t="str">
        <f t="shared" si="0"/>
        <v>T3</v>
      </c>
      <c r="L36" s="94"/>
      <c r="M36" s="94">
        <f>+C36*Megrendelőlap!D36</f>
        <v>0</v>
      </c>
      <c r="N36" s="94">
        <f>+D36*Megrendelőlap!F36</f>
        <v>0</v>
      </c>
      <c r="O36" s="94">
        <f>+E36*Megrendelőlap!H36</f>
        <v>0</v>
      </c>
      <c r="P36" s="94">
        <f>+F36*Megrendelőlap!J36</f>
        <v>0</v>
      </c>
      <c r="Q36" s="94">
        <f>+G36*Megrendelőlap!L36</f>
        <v>0</v>
      </c>
      <c r="R36" s="94">
        <f>+H36*Megrendelőlap!N36</f>
        <v>0</v>
      </c>
      <c r="S36" s="94">
        <f>+I36*Megrendelőlap!P36</f>
        <v>0</v>
      </c>
    </row>
    <row r="37" spans="1:19" ht="12" customHeight="1" thickBot="1">
      <c r="A37" s="104" t="s">
        <v>296</v>
      </c>
      <c r="B37" s="145"/>
      <c r="C37" s="157">
        <v>285</v>
      </c>
      <c r="D37" s="157">
        <v>305</v>
      </c>
      <c r="E37" s="157">
        <v>380</v>
      </c>
      <c r="F37" s="157">
        <v>425</v>
      </c>
      <c r="G37" s="158">
        <v>290</v>
      </c>
      <c r="H37" s="177"/>
      <c r="I37" s="135"/>
      <c r="J37" s="100" t="str">
        <f t="shared" si="0"/>
        <v>W1</v>
      </c>
      <c r="L37" s="94"/>
      <c r="M37" s="94">
        <f>+C37*Megrendelőlap!D37</f>
        <v>0</v>
      </c>
      <c r="N37" s="94">
        <f>+D37*Megrendelőlap!F37</f>
        <v>0</v>
      </c>
      <c r="O37" s="94">
        <f>+E37*Megrendelőlap!H37</f>
        <v>0</v>
      </c>
      <c r="P37" s="94">
        <f>+F37*Megrendelőlap!J37</f>
        <v>0</v>
      </c>
      <c r="Q37" s="94">
        <f>+G37*Megrendelőlap!L37</f>
        <v>0</v>
      </c>
      <c r="R37" s="94">
        <f>+H37*Megrendelőlap!N37</f>
        <v>0</v>
      </c>
      <c r="S37" s="94">
        <f>+I37*Megrendelőlap!P37</f>
        <v>0</v>
      </c>
    </row>
    <row r="38" spans="1:19" ht="12" customHeight="1">
      <c r="A38" s="104" t="s">
        <v>297</v>
      </c>
      <c r="B38" s="145"/>
      <c r="C38" s="157">
        <v>265</v>
      </c>
      <c r="D38" s="157">
        <v>265</v>
      </c>
      <c r="E38" s="157">
        <v>265</v>
      </c>
      <c r="F38" s="157">
        <v>265</v>
      </c>
      <c r="G38" s="158">
        <v>265</v>
      </c>
      <c r="H38" s="177"/>
      <c r="I38" s="135"/>
      <c r="J38" s="133" t="str">
        <f t="shared" si="0"/>
        <v>W2</v>
      </c>
      <c r="L38" s="94"/>
      <c r="M38" s="94">
        <f>+C38*Megrendelőlap!D38</f>
        <v>0</v>
      </c>
      <c r="N38" s="94">
        <f>+D38*Megrendelőlap!F38</f>
        <v>0</v>
      </c>
      <c r="O38" s="94">
        <f>+E38*Megrendelőlap!H38</f>
        <v>0</v>
      </c>
      <c r="P38" s="94">
        <f>+F38*Megrendelőlap!J38</f>
        <v>0</v>
      </c>
      <c r="Q38" s="94">
        <f>+G38*Megrendelőlap!L38</f>
        <v>0</v>
      </c>
      <c r="R38" s="94">
        <f>+H38*Megrendelőlap!N38</f>
        <v>0</v>
      </c>
      <c r="S38" s="94">
        <f>+I38*Megrendelőlap!P38</f>
        <v>0</v>
      </c>
    </row>
    <row r="39" spans="1:19" ht="12" customHeight="1" thickBot="1">
      <c r="A39" s="105" t="s">
        <v>47</v>
      </c>
      <c r="B39" s="145"/>
      <c r="C39" s="157">
        <v>180</v>
      </c>
      <c r="D39" s="157">
        <v>180</v>
      </c>
      <c r="E39" s="157">
        <v>180</v>
      </c>
      <c r="F39" s="157">
        <v>180</v>
      </c>
      <c r="G39" s="158">
        <v>180</v>
      </c>
      <c r="H39" s="177"/>
      <c r="I39" s="135"/>
      <c r="J39" s="100" t="str">
        <f t="shared" si="0"/>
        <v>X</v>
      </c>
      <c r="L39" s="94"/>
      <c r="M39" s="94">
        <f>+C39*Megrendelőlap!D39</f>
        <v>0</v>
      </c>
      <c r="N39" s="94">
        <f>+D39*Megrendelőlap!F39</f>
        <v>0</v>
      </c>
      <c r="O39" s="94">
        <f>+E39*Megrendelőlap!H39</f>
        <v>0</v>
      </c>
      <c r="P39" s="94">
        <f>+F39*Megrendelőlap!J39</f>
        <v>0</v>
      </c>
      <c r="Q39" s="94">
        <f>+G39*Megrendelőlap!L39</f>
        <v>0</v>
      </c>
      <c r="R39" s="94">
        <f>+H39*Megrendelőlap!N39</f>
        <v>0</v>
      </c>
      <c r="S39" s="94">
        <f>+I39*Megrendelőlap!P39</f>
        <v>0</v>
      </c>
    </row>
    <row r="40" spans="1:19" ht="12" customHeight="1">
      <c r="A40" s="105" t="s">
        <v>245</v>
      </c>
      <c r="B40" s="99">
        <v>8250</v>
      </c>
      <c r="C40" s="157">
        <v>1845</v>
      </c>
      <c r="D40" s="157">
        <v>1855</v>
      </c>
      <c r="E40" s="157">
        <v>1840</v>
      </c>
      <c r="F40" s="157">
        <v>1820</v>
      </c>
      <c r="G40" s="158">
        <v>1890</v>
      </c>
      <c r="H40" s="178"/>
      <c r="I40" s="135"/>
      <c r="J40" s="133" t="str">
        <f t="shared" si="0"/>
        <v>SU1</v>
      </c>
      <c r="L40" s="94">
        <f>+B40*Megrendelőlap!C40</f>
        <v>0</v>
      </c>
      <c r="M40" s="94">
        <f>+C40*Megrendelőlap!D40</f>
        <v>0</v>
      </c>
      <c r="N40" s="94">
        <f>+D40*Megrendelőlap!F40</f>
        <v>0</v>
      </c>
      <c r="O40" s="94">
        <f>+E40*Megrendelőlap!H40</f>
        <v>0</v>
      </c>
      <c r="P40" s="94">
        <f>+F40*Megrendelőlap!J40</f>
        <v>0</v>
      </c>
      <c r="Q40" s="94">
        <f>+G40*Megrendelőlap!L40</f>
        <v>0</v>
      </c>
      <c r="R40" s="94">
        <f>+H40*Megrendelőlap!N40</f>
        <v>0</v>
      </c>
      <c r="S40" s="94">
        <f>+I40*Megrendelőlap!P40</f>
        <v>0</v>
      </c>
    </row>
    <row r="41" spans="1:19" ht="12" customHeight="1" thickBot="1">
      <c r="A41" s="211" t="s">
        <v>246</v>
      </c>
      <c r="B41" s="212">
        <v>8250</v>
      </c>
      <c r="C41" s="213">
        <v>1845</v>
      </c>
      <c r="D41" s="213">
        <v>1855</v>
      </c>
      <c r="E41" s="213">
        <v>1840</v>
      </c>
      <c r="F41" s="213">
        <v>1820</v>
      </c>
      <c r="G41" s="214">
        <v>1890</v>
      </c>
      <c r="H41" s="215"/>
      <c r="I41" s="216"/>
      <c r="J41" s="100" t="str">
        <f t="shared" si="0"/>
        <v>SU2</v>
      </c>
      <c r="L41" s="94">
        <f>+B41*Megrendelőlap!C41</f>
        <v>0</v>
      </c>
      <c r="M41" s="94">
        <f>+C41*Megrendelőlap!D41</f>
        <v>0</v>
      </c>
      <c r="N41" s="94">
        <f>+D41*Megrendelőlap!F41</f>
        <v>0</v>
      </c>
      <c r="O41" s="94">
        <f>+E41*Megrendelőlap!H41</f>
        <v>0</v>
      </c>
      <c r="P41" s="94">
        <f>+F41*Megrendelőlap!J41</f>
        <v>0</v>
      </c>
      <c r="Q41" s="94">
        <f>+G41*Megrendelőlap!L41</f>
        <v>0</v>
      </c>
      <c r="R41" s="94">
        <f>+H41*Megrendelőlap!N41</f>
        <v>0</v>
      </c>
      <c r="S41" s="94">
        <f>+I41*Megrendelőlap!P41</f>
        <v>0</v>
      </c>
    </row>
    <row r="42" spans="1:19" ht="12" customHeight="1">
      <c r="A42" s="209" t="s">
        <v>213</v>
      </c>
      <c r="B42" s="106"/>
      <c r="C42" s="155">
        <v>850</v>
      </c>
      <c r="D42" s="155">
        <v>840</v>
      </c>
      <c r="E42" s="155">
        <v>940</v>
      </c>
      <c r="F42" s="155">
        <v>1110</v>
      </c>
      <c r="G42" s="156">
        <v>1340</v>
      </c>
      <c r="H42" s="210"/>
      <c r="I42" s="135"/>
      <c r="J42" s="133" t="str">
        <f t="shared" si="0"/>
        <v>ZR1</v>
      </c>
      <c r="L42" s="94"/>
      <c r="M42" s="94">
        <f>+C42*Megrendelőlap!D42</f>
        <v>0</v>
      </c>
      <c r="N42" s="94">
        <f>+D42*Megrendelőlap!F42</f>
        <v>0</v>
      </c>
      <c r="O42" s="94">
        <f>+E42*Megrendelőlap!H42</f>
        <v>0</v>
      </c>
      <c r="P42" s="94">
        <f>+F42*Megrendelőlap!J42</f>
        <v>0</v>
      </c>
      <c r="Q42" s="94">
        <f>+G42*Megrendelőlap!L42</f>
        <v>0</v>
      </c>
      <c r="R42" s="94">
        <f>+H42*Megrendelőlap!N42</f>
        <v>0</v>
      </c>
      <c r="S42" s="94">
        <f>+I42*Megrendelőlap!P42</f>
        <v>0</v>
      </c>
    </row>
    <row r="43" spans="1:19" ht="12" customHeight="1" thickBot="1">
      <c r="A43" s="105" t="s">
        <v>214</v>
      </c>
      <c r="B43" s="106"/>
      <c r="C43" s="157">
        <v>1710</v>
      </c>
      <c r="D43" s="157">
        <v>1970</v>
      </c>
      <c r="E43" s="157">
        <v>1680</v>
      </c>
      <c r="F43" s="157">
        <v>1880</v>
      </c>
      <c r="G43" s="158">
        <v>1820</v>
      </c>
      <c r="H43" s="178"/>
      <c r="I43" s="135"/>
      <c r="J43" s="100" t="str">
        <f t="shared" si="0"/>
        <v>ZR2</v>
      </c>
      <c r="L43" s="94"/>
      <c r="M43" s="94">
        <f>+C43*Megrendelőlap!D43</f>
        <v>0</v>
      </c>
      <c r="N43" s="94">
        <f>+D43*Megrendelőlap!F43</f>
        <v>0</v>
      </c>
      <c r="O43" s="94">
        <f>+E43*Megrendelőlap!H43</f>
        <v>0</v>
      </c>
      <c r="P43" s="94">
        <f>+F43*Megrendelőlap!J43</f>
        <v>0</v>
      </c>
      <c r="Q43" s="94">
        <f>+G43*Megrendelőlap!L43</f>
        <v>0</v>
      </c>
      <c r="R43" s="94">
        <f>+H43*Megrendelőlap!N43</f>
        <v>0</v>
      </c>
      <c r="S43" s="94">
        <f>+I43*Megrendelőlap!P43</f>
        <v>0</v>
      </c>
    </row>
    <row r="44" spans="1:19" ht="12" customHeight="1">
      <c r="A44" s="105" t="s">
        <v>215</v>
      </c>
      <c r="B44" s="106"/>
      <c r="C44" s="157">
        <v>1705</v>
      </c>
      <c r="D44" s="157">
        <v>1860</v>
      </c>
      <c r="E44" s="157">
        <v>1590</v>
      </c>
      <c r="F44" s="157">
        <v>1875</v>
      </c>
      <c r="G44" s="158">
        <v>1825</v>
      </c>
      <c r="H44" s="178"/>
      <c r="I44" s="135"/>
      <c r="J44" s="133" t="str">
        <f t="shared" si="0"/>
        <v>ZR3</v>
      </c>
      <c r="L44" s="94"/>
      <c r="M44" s="94">
        <f>+C44*Megrendelőlap!D44</f>
        <v>0</v>
      </c>
      <c r="N44" s="94">
        <f>+D44*Megrendelőlap!F44</f>
        <v>0</v>
      </c>
      <c r="O44" s="94">
        <f>+E44*Megrendelőlap!H44</f>
        <v>0</v>
      </c>
      <c r="P44" s="94">
        <f>+F44*Megrendelőlap!J44</f>
        <v>0</v>
      </c>
      <c r="Q44" s="94">
        <f>+G44*Megrendelőlap!L44</f>
        <v>0</v>
      </c>
      <c r="R44" s="94">
        <f>+H44*Megrendelőlap!N44</f>
        <v>0</v>
      </c>
      <c r="S44" s="94">
        <f>+I44*Megrendelőlap!P44</f>
        <v>0</v>
      </c>
    </row>
    <row r="45" spans="1:19" ht="12" customHeight="1" thickBot="1">
      <c r="A45" s="105" t="s">
        <v>216</v>
      </c>
      <c r="B45" s="106"/>
      <c r="C45" s="157">
        <v>2135</v>
      </c>
      <c r="D45" s="157">
        <v>1850</v>
      </c>
      <c r="E45" s="157">
        <v>1785</v>
      </c>
      <c r="F45" s="157">
        <v>1810</v>
      </c>
      <c r="G45" s="158">
        <v>1910</v>
      </c>
      <c r="H45" s="177"/>
      <c r="I45" s="135"/>
      <c r="J45" s="100" t="str">
        <f t="shared" si="0"/>
        <v>ZR4</v>
      </c>
      <c r="L45" s="94"/>
      <c r="M45" s="94">
        <f>+C45*Megrendelőlap!D45</f>
        <v>0</v>
      </c>
      <c r="N45" s="94">
        <f>+D45*Megrendelőlap!F45</f>
        <v>0</v>
      </c>
      <c r="O45" s="94">
        <f>+E45*Megrendelőlap!H45</f>
        <v>0</v>
      </c>
      <c r="P45" s="94">
        <f>+F45*Megrendelőlap!J45</f>
        <v>0</v>
      </c>
      <c r="Q45" s="94">
        <f>+G45*Megrendelőlap!L45</f>
        <v>0</v>
      </c>
      <c r="R45" s="94">
        <f>+H45*Megrendelőlap!N45</f>
        <v>0</v>
      </c>
      <c r="S45" s="94">
        <f>+I45*Megrendelőlap!P45</f>
        <v>0</v>
      </c>
    </row>
    <row r="46" spans="1:19" ht="12" customHeight="1">
      <c r="A46" s="105" t="s">
        <v>217</v>
      </c>
      <c r="B46" s="106"/>
      <c r="C46" s="157">
        <v>1865</v>
      </c>
      <c r="D46" s="157">
        <v>1830</v>
      </c>
      <c r="E46" s="157">
        <v>1875</v>
      </c>
      <c r="F46" s="157">
        <v>1890</v>
      </c>
      <c r="G46" s="158">
        <v>1795</v>
      </c>
      <c r="H46" s="178"/>
      <c r="I46" s="135"/>
      <c r="J46" s="133" t="str">
        <f t="shared" si="0"/>
        <v>ZR5</v>
      </c>
      <c r="L46" s="94"/>
      <c r="M46" s="94">
        <f>+C46*Megrendelőlap!D46</f>
        <v>0</v>
      </c>
      <c r="N46" s="94">
        <f>+D46*Megrendelőlap!F46</f>
        <v>0</v>
      </c>
      <c r="O46" s="94">
        <f>+E46*Megrendelőlap!H46</f>
        <v>0</v>
      </c>
      <c r="P46" s="94">
        <f>+F46*Megrendelőlap!J46</f>
        <v>0</v>
      </c>
      <c r="Q46" s="94">
        <f>+G46*Megrendelőlap!L46</f>
        <v>0</v>
      </c>
      <c r="R46" s="94">
        <f>+H46*Megrendelőlap!N46</f>
        <v>0</v>
      </c>
      <c r="S46" s="94">
        <f>+I46*Megrendelőlap!P46</f>
        <v>0</v>
      </c>
    </row>
    <row r="47" spans="1:19" ht="12" customHeight="1" thickBot="1">
      <c r="A47" s="105" t="s">
        <v>218</v>
      </c>
      <c r="B47" s="106"/>
      <c r="C47" s="157">
        <v>1940</v>
      </c>
      <c r="D47" s="157">
        <v>1945</v>
      </c>
      <c r="E47" s="157">
        <v>1840</v>
      </c>
      <c r="F47" s="157">
        <v>1830</v>
      </c>
      <c r="G47" s="158">
        <v>1890</v>
      </c>
      <c r="H47" s="177"/>
      <c r="I47" s="135"/>
      <c r="J47" s="100" t="str">
        <f t="shared" si="0"/>
        <v>ZR6</v>
      </c>
      <c r="L47" s="94"/>
      <c r="M47" s="94">
        <f>+C47*Megrendelőlap!D47</f>
        <v>0</v>
      </c>
      <c r="N47" s="94">
        <f>+D47*Megrendelőlap!F47</f>
        <v>0</v>
      </c>
      <c r="O47" s="94">
        <f>+E47*Megrendelőlap!H47</f>
        <v>0</v>
      </c>
      <c r="P47" s="94">
        <f>+F47*Megrendelőlap!J47</f>
        <v>0</v>
      </c>
      <c r="Q47" s="94">
        <f>+G47*Megrendelőlap!L47</f>
        <v>0</v>
      </c>
      <c r="R47" s="94">
        <f>+H47*Megrendelőlap!N47</f>
        <v>0</v>
      </c>
      <c r="S47" s="94">
        <f>+I47*Megrendelőlap!P47</f>
        <v>0</v>
      </c>
    </row>
    <row r="48" spans="1:19" ht="12" customHeight="1">
      <c r="A48" s="105" t="s">
        <v>219</v>
      </c>
      <c r="B48" s="99">
        <v>11450</v>
      </c>
      <c r="C48" s="157">
        <v>2880</v>
      </c>
      <c r="D48" s="157">
        <v>2605</v>
      </c>
      <c r="E48" s="157">
        <v>2665</v>
      </c>
      <c r="F48" s="157">
        <v>2890</v>
      </c>
      <c r="G48" s="158">
        <v>2605</v>
      </c>
      <c r="H48" s="178"/>
      <c r="I48" s="135"/>
      <c r="J48" s="133" t="str">
        <f t="shared" si="0"/>
        <v>ZR7</v>
      </c>
      <c r="L48" s="94">
        <f>+B48*Megrendelőlap!C48</f>
        <v>0</v>
      </c>
      <c r="M48" s="94">
        <f>+C48*Megrendelőlap!D48</f>
        <v>0</v>
      </c>
      <c r="N48" s="94">
        <f>+D48*Megrendelőlap!F48</f>
        <v>0</v>
      </c>
      <c r="O48" s="94">
        <f>+E48*Megrendelőlap!H48</f>
        <v>0</v>
      </c>
      <c r="P48" s="94">
        <f>+F48*Megrendelőlap!J48</f>
        <v>0</v>
      </c>
      <c r="Q48" s="94">
        <f>+G48*Megrendelőlap!L48</f>
        <v>0</v>
      </c>
      <c r="R48" s="94">
        <f>+H48*Megrendelőlap!N48</f>
        <v>0</v>
      </c>
      <c r="S48" s="94">
        <f>+I48*Megrendelőlap!P48</f>
        <v>0</v>
      </c>
    </row>
    <row r="49" spans="1:19" ht="12" customHeight="1" thickBot="1">
      <c r="A49" s="211" t="s">
        <v>220</v>
      </c>
      <c r="B49" s="221"/>
      <c r="C49" s="213">
        <v>890</v>
      </c>
      <c r="D49" s="213">
        <v>895</v>
      </c>
      <c r="E49" s="213">
        <v>890</v>
      </c>
      <c r="F49" s="213">
        <v>875</v>
      </c>
      <c r="G49" s="214">
        <v>880</v>
      </c>
      <c r="H49" s="215"/>
      <c r="I49" s="216"/>
      <c r="J49" s="100" t="str">
        <f t="shared" si="0"/>
        <v>ZR8</v>
      </c>
      <c r="L49" s="94"/>
      <c r="M49" s="94">
        <f>+C49*Megrendelőlap!D49</f>
        <v>0</v>
      </c>
      <c r="N49" s="94">
        <f>+D49*Megrendelőlap!F49</f>
        <v>0</v>
      </c>
      <c r="O49" s="94">
        <f>+E49*Megrendelőlap!H49</f>
        <v>0</v>
      </c>
      <c r="P49" s="94">
        <f>+F49*Megrendelőlap!J49</f>
        <v>0</v>
      </c>
      <c r="Q49" s="94">
        <f>+G49*Megrendelőlap!L49</f>
        <v>0</v>
      </c>
      <c r="R49" s="94">
        <f>+H49*Megrendelőlap!N49</f>
        <v>0</v>
      </c>
      <c r="S49" s="94">
        <f>+I49*Megrendelőlap!P49</f>
        <v>0</v>
      </c>
    </row>
    <row r="50" spans="1:19" ht="12" customHeight="1" thickBot="1">
      <c r="A50" s="237" t="s">
        <v>448</v>
      </c>
      <c r="B50" s="107"/>
      <c r="C50" s="157">
        <v>510</v>
      </c>
      <c r="D50" s="157">
        <v>505</v>
      </c>
      <c r="E50" s="157">
        <v>510</v>
      </c>
      <c r="F50" s="157">
        <v>515</v>
      </c>
      <c r="G50" s="158">
        <v>495</v>
      </c>
      <c r="H50" s="236"/>
      <c r="I50" s="135"/>
      <c r="J50" s="230" t="str">
        <f t="shared" si="0"/>
        <v>ZK</v>
      </c>
      <c r="L50" s="94"/>
      <c r="M50" s="94"/>
      <c r="N50" s="94"/>
      <c r="O50" s="94"/>
      <c r="P50" s="94"/>
      <c r="Q50" s="94"/>
      <c r="R50" s="94"/>
      <c r="S50" s="94"/>
    </row>
    <row r="51" spans="1:19" ht="12" customHeight="1">
      <c r="A51" s="209" t="s">
        <v>401</v>
      </c>
      <c r="B51" s="106"/>
      <c r="C51" s="155">
        <v>2085</v>
      </c>
      <c r="D51" s="155">
        <v>1865</v>
      </c>
      <c r="E51" s="155">
        <v>2025</v>
      </c>
      <c r="F51" s="155">
        <v>2155</v>
      </c>
      <c r="G51" s="156">
        <v>2125</v>
      </c>
      <c r="H51" s="210"/>
      <c r="I51" s="135"/>
      <c r="J51" s="133" t="str">
        <f t="shared" si="0"/>
        <v>ZT</v>
      </c>
      <c r="L51" s="94"/>
      <c r="M51" s="94"/>
      <c r="N51" s="94"/>
      <c r="O51" s="94"/>
      <c r="P51" s="94"/>
      <c r="Q51" s="94"/>
      <c r="R51" s="94"/>
      <c r="S51" s="94"/>
    </row>
    <row r="52" spans="1:19" ht="12" customHeight="1" thickBot="1">
      <c r="A52" s="105" t="s">
        <v>56</v>
      </c>
      <c r="B52" s="107"/>
      <c r="C52" s="157">
        <v>1880</v>
      </c>
      <c r="D52" s="157">
        <v>1960</v>
      </c>
      <c r="E52" s="157">
        <v>1905</v>
      </c>
      <c r="F52" s="157">
        <v>1735</v>
      </c>
      <c r="G52" s="158">
        <v>1860</v>
      </c>
      <c r="H52" s="178"/>
      <c r="I52" s="135"/>
      <c r="J52" s="100" t="str">
        <f t="shared" si="0"/>
        <v>Z1</v>
      </c>
      <c r="L52" s="94"/>
      <c r="M52" s="94">
        <f>+C52*Megrendelőlap!D50</f>
        <v>0</v>
      </c>
      <c r="N52" s="94">
        <f>+D52*Megrendelőlap!F50</f>
        <v>0</v>
      </c>
      <c r="O52" s="94">
        <f>+E52*Megrendelőlap!H50</f>
        <v>0</v>
      </c>
      <c r="P52" s="94">
        <f>+F52*Megrendelőlap!J50</f>
        <v>0</v>
      </c>
      <c r="Q52" s="94">
        <f>+G52*Megrendelőlap!L50</f>
        <v>0</v>
      </c>
      <c r="R52" s="94">
        <f>+H52*Megrendelőlap!N50</f>
        <v>0</v>
      </c>
      <c r="S52" s="94">
        <f>+I52*Megrendelőlap!P50</f>
        <v>0</v>
      </c>
    </row>
    <row r="53" spans="1:19" ht="12" customHeight="1">
      <c r="A53" s="105" t="s">
        <v>58</v>
      </c>
      <c r="B53" s="107"/>
      <c r="C53" s="157">
        <v>1450</v>
      </c>
      <c r="D53" s="157">
        <v>1550</v>
      </c>
      <c r="E53" s="157">
        <v>1445</v>
      </c>
      <c r="F53" s="157">
        <v>1465</v>
      </c>
      <c r="G53" s="158">
        <v>1440</v>
      </c>
      <c r="H53" s="177"/>
      <c r="I53" s="135"/>
      <c r="J53" s="133" t="str">
        <f t="shared" si="0"/>
        <v>Z2</v>
      </c>
      <c r="L53" s="94"/>
      <c r="M53" s="94">
        <f>+C53*Megrendelőlap!D51</f>
        <v>0</v>
      </c>
      <c r="N53" s="94">
        <f>+D53*Megrendelőlap!F51</f>
        <v>0</v>
      </c>
      <c r="O53" s="94">
        <f>+E53*Megrendelőlap!H51</f>
        <v>0</v>
      </c>
      <c r="P53" s="94">
        <f>+F53*Megrendelőlap!J51</f>
        <v>0</v>
      </c>
      <c r="Q53" s="94">
        <f>+G53*Megrendelőlap!L51</f>
        <v>0</v>
      </c>
      <c r="R53" s="94">
        <f>+H53*Megrendelőlap!N51</f>
        <v>0</v>
      </c>
      <c r="S53" s="94">
        <f>+I53*Megrendelőlap!P51</f>
        <v>0</v>
      </c>
    </row>
    <row r="54" spans="1:19" ht="12" customHeight="1" thickBot="1">
      <c r="A54" s="105" t="s">
        <v>61</v>
      </c>
      <c r="B54" s="107"/>
      <c r="C54" s="157">
        <v>1860</v>
      </c>
      <c r="D54" s="157">
        <v>1890</v>
      </c>
      <c r="E54" s="157">
        <v>1880</v>
      </c>
      <c r="F54" s="157">
        <v>2050</v>
      </c>
      <c r="G54" s="158">
        <v>1750</v>
      </c>
      <c r="H54" s="178"/>
      <c r="I54" s="135"/>
      <c r="J54" s="100" t="str">
        <f t="shared" si="0"/>
        <v>Z3</v>
      </c>
      <c r="L54" s="94"/>
      <c r="M54" s="94">
        <f>+C54*Megrendelőlap!D52</f>
        <v>0</v>
      </c>
      <c r="N54" s="94">
        <f>+D54*Megrendelőlap!F52</f>
        <v>0</v>
      </c>
      <c r="O54" s="94">
        <f>+E54*Megrendelőlap!H52</f>
        <v>0</v>
      </c>
      <c r="P54" s="94">
        <f>+F54*Megrendelőlap!J52</f>
        <v>0</v>
      </c>
      <c r="Q54" s="94">
        <f>+G54*Megrendelőlap!L52</f>
        <v>0</v>
      </c>
      <c r="R54" s="94">
        <f>+H54*Megrendelőlap!N52</f>
        <v>0</v>
      </c>
      <c r="S54" s="94">
        <f>+I54*Megrendelőlap!P52</f>
        <v>0</v>
      </c>
    </row>
    <row r="55" spans="1:19" ht="12" customHeight="1">
      <c r="A55" s="105" t="s">
        <v>63</v>
      </c>
      <c r="B55" s="107"/>
      <c r="C55" s="157">
        <v>1870</v>
      </c>
      <c r="D55" s="157">
        <v>1810</v>
      </c>
      <c r="E55" s="157">
        <v>1715</v>
      </c>
      <c r="F55" s="157">
        <v>1805</v>
      </c>
      <c r="G55" s="158">
        <v>1875</v>
      </c>
      <c r="H55" s="177"/>
      <c r="I55" s="135"/>
      <c r="J55" s="133" t="str">
        <f t="shared" si="0"/>
        <v>Z4</v>
      </c>
      <c r="L55" s="94"/>
      <c r="M55" s="94">
        <f>+C55*Megrendelőlap!D53</f>
        <v>0</v>
      </c>
      <c r="N55" s="94">
        <f>+D55*Megrendelőlap!F53</f>
        <v>0</v>
      </c>
      <c r="O55" s="94">
        <f>+E55*Megrendelőlap!H53</f>
        <v>0</v>
      </c>
      <c r="P55" s="94">
        <f>+F55*Megrendelőlap!J53</f>
        <v>0</v>
      </c>
      <c r="Q55" s="94">
        <f>+G55*Megrendelőlap!L53</f>
        <v>0</v>
      </c>
      <c r="R55" s="94">
        <f>+H55*Megrendelőlap!N53</f>
        <v>0</v>
      </c>
      <c r="S55" s="94">
        <f>+I55*Megrendelőlap!P53</f>
        <v>0</v>
      </c>
    </row>
    <row r="56" spans="1:19" ht="12" customHeight="1" thickBot="1">
      <c r="A56" s="105" t="s">
        <v>65</v>
      </c>
      <c r="B56" s="103">
        <v>10150</v>
      </c>
      <c r="C56" s="157">
        <v>2355</v>
      </c>
      <c r="D56" s="157">
        <v>2265</v>
      </c>
      <c r="E56" s="157">
        <v>2410</v>
      </c>
      <c r="F56" s="157">
        <v>2035</v>
      </c>
      <c r="G56" s="158">
        <v>2285</v>
      </c>
      <c r="H56" s="178"/>
      <c r="I56" s="135"/>
      <c r="J56" s="100" t="str">
        <f t="shared" si="0"/>
        <v>Z5</v>
      </c>
      <c r="L56" s="94">
        <f>+B56*Megrendelőlap!C54</f>
        <v>0</v>
      </c>
      <c r="M56" s="94">
        <f>+C56*Megrendelőlap!D54</f>
        <v>0</v>
      </c>
      <c r="N56" s="94">
        <f>+D56*Megrendelőlap!F54</f>
        <v>0</v>
      </c>
      <c r="O56" s="94">
        <f>+E56*Megrendelőlap!H54</f>
        <v>0</v>
      </c>
      <c r="P56" s="94">
        <f>+F56*Megrendelőlap!J54</f>
        <v>0</v>
      </c>
      <c r="Q56" s="94">
        <f>+G56*Megrendelőlap!L54</f>
        <v>0</v>
      </c>
      <c r="R56" s="94">
        <f>+H56*Megrendelőlap!N54</f>
        <v>0</v>
      </c>
      <c r="S56" s="94">
        <f>+I56*Megrendelőlap!P54</f>
        <v>0</v>
      </c>
    </row>
    <row r="57" spans="1:19" ht="12" customHeight="1">
      <c r="A57" s="105" t="s">
        <v>66</v>
      </c>
      <c r="B57" s="107"/>
      <c r="C57" s="157">
        <v>1790</v>
      </c>
      <c r="D57" s="157">
        <v>1805</v>
      </c>
      <c r="E57" s="157">
        <v>1830</v>
      </c>
      <c r="F57" s="157">
        <v>1720</v>
      </c>
      <c r="G57" s="158">
        <v>1805</v>
      </c>
      <c r="H57" s="178"/>
      <c r="I57" s="135"/>
      <c r="J57" s="133" t="str">
        <f t="shared" si="0"/>
        <v>Z6</v>
      </c>
      <c r="L57" s="94"/>
      <c r="M57" s="94">
        <f>+C57*Megrendelőlap!D55</f>
        <v>0</v>
      </c>
      <c r="N57" s="94">
        <f>+D57*Megrendelőlap!F55</f>
        <v>0</v>
      </c>
      <c r="O57" s="94">
        <f>+E57*Megrendelőlap!H55</f>
        <v>0</v>
      </c>
      <c r="P57" s="94">
        <f>+F57*Megrendelőlap!J55</f>
        <v>0</v>
      </c>
      <c r="Q57" s="94">
        <f>+G57*Megrendelőlap!L55</f>
        <v>0</v>
      </c>
      <c r="R57" s="94">
        <f>+H57*Megrendelőlap!N55</f>
        <v>0</v>
      </c>
      <c r="S57" s="94">
        <f>+I57*Megrendelőlap!P55</f>
        <v>0</v>
      </c>
    </row>
    <row r="58" spans="1:19" ht="12" customHeight="1" thickBot="1">
      <c r="A58" s="105" t="s">
        <v>68</v>
      </c>
      <c r="B58" s="107"/>
      <c r="C58" s="157">
        <v>1705</v>
      </c>
      <c r="D58" s="157">
        <v>1860</v>
      </c>
      <c r="E58" s="157">
        <v>1610</v>
      </c>
      <c r="F58" s="157">
        <v>1780</v>
      </c>
      <c r="G58" s="158">
        <v>1635</v>
      </c>
      <c r="H58" s="177"/>
      <c r="I58" s="135"/>
      <c r="J58" s="100" t="str">
        <f t="shared" si="0"/>
        <v>Z7</v>
      </c>
      <c r="L58" s="94"/>
      <c r="M58" s="94">
        <f>+C58*Megrendelőlap!D56</f>
        <v>0</v>
      </c>
      <c r="N58" s="94">
        <f>+D58*Megrendelőlap!F56</f>
        <v>0</v>
      </c>
      <c r="O58" s="94">
        <f>+E58*Megrendelőlap!H56</f>
        <v>0</v>
      </c>
      <c r="P58" s="94">
        <f>+F58*Megrendelőlap!J56</f>
        <v>0</v>
      </c>
      <c r="Q58" s="94">
        <f>+G58*Megrendelőlap!L56</f>
        <v>0</v>
      </c>
      <c r="R58" s="94">
        <f>+H58*Megrendelőlap!N56</f>
        <v>0</v>
      </c>
      <c r="S58" s="94">
        <f>+I58*Megrendelőlap!P56</f>
        <v>0</v>
      </c>
    </row>
    <row r="59" spans="1:19" ht="12" customHeight="1">
      <c r="A59" s="104" t="s">
        <v>70</v>
      </c>
      <c r="B59" s="107"/>
      <c r="C59" s="157">
        <v>1940</v>
      </c>
      <c r="D59" s="157">
        <v>1875</v>
      </c>
      <c r="E59" s="157">
        <v>1845</v>
      </c>
      <c r="F59" s="157">
        <v>1885</v>
      </c>
      <c r="G59" s="158">
        <v>1820</v>
      </c>
      <c r="H59" s="177"/>
      <c r="I59" s="135"/>
      <c r="J59" s="133" t="str">
        <f t="shared" si="0"/>
        <v>Z8</v>
      </c>
      <c r="L59" s="94"/>
      <c r="M59" s="94">
        <f>+C59*Megrendelőlap!D57</f>
        <v>0</v>
      </c>
      <c r="N59" s="94">
        <f>+D59*Megrendelőlap!F57</f>
        <v>0</v>
      </c>
      <c r="O59" s="94">
        <f>+E59*Megrendelőlap!H57</f>
        <v>0</v>
      </c>
      <c r="P59" s="94">
        <f>+F59*Megrendelőlap!J57</f>
        <v>0</v>
      </c>
      <c r="Q59" s="94">
        <f>+G59*Megrendelőlap!L57</f>
        <v>0</v>
      </c>
      <c r="R59" s="94">
        <f>+H59*Megrendelőlap!N57</f>
        <v>0</v>
      </c>
      <c r="S59" s="94">
        <f>+I59*Megrendelőlap!P57</f>
        <v>0</v>
      </c>
    </row>
    <row r="60" spans="1:19" ht="12" customHeight="1" thickBot="1">
      <c r="A60" s="105" t="s">
        <v>72</v>
      </c>
      <c r="B60" s="107"/>
      <c r="C60" s="159">
        <v>820</v>
      </c>
      <c r="D60" s="159">
        <v>775</v>
      </c>
      <c r="E60" s="159">
        <v>770</v>
      </c>
      <c r="F60" s="159">
        <v>760</v>
      </c>
      <c r="G60" s="160">
        <v>805</v>
      </c>
      <c r="H60" s="178"/>
      <c r="I60" s="135"/>
      <c r="J60" s="100" t="str">
        <f t="shared" si="0"/>
        <v>Z9</v>
      </c>
      <c r="L60" s="94"/>
      <c r="M60" s="94">
        <f>+C60*Megrendelőlap!D58</f>
        <v>0</v>
      </c>
      <c r="N60" s="94">
        <f>+D60*Megrendelőlap!F58</f>
        <v>0</v>
      </c>
      <c r="O60" s="94">
        <f>+E60*Megrendelőlap!H58</f>
        <v>0</v>
      </c>
      <c r="P60" s="94">
        <f>+F60*Megrendelőlap!J58</f>
        <v>0</v>
      </c>
      <c r="Q60" s="94">
        <f>+G60*Megrendelőlap!L58</f>
        <v>0</v>
      </c>
      <c r="R60" s="94">
        <f>+H60*Megrendelőlap!N58</f>
        <v>0</v>
      </c>
      <c r="S60" s="94">
        <f>+I60*Megrendelőlap!P58</f>
        <v>0</v>
      </c>
    </row>
    <row r="61" spans="1:19" ht="12.75">
      <c r="A61" s="113" t="s">
        <v>73</v>
      </c>
      <c r="B61" s="167">
        <f>SUM(C61:I61)</f>
        <v>23240</v>
      </c>
      <c r="C61" s="168">
        <v>3320</v>
      </c>
      <c r="D61" s="168">
        <v>3320</v>
      </c>
      <c r="E61" s="168">
        <v>3320</v>
      </c>
      <c r="F61" s="168">
        <v>3320</v>
      </c>
      <c r="G61" s="168">
        <v>3320</v>
      </c>
      <c r="H61" s="168">
        <v>3320</v>
      </c>
      <c r="I61" s="168">
        <v>3320</v>
      </c>
      <c r="J61" s="133" t="str">
        <f t="shared" si="0"/>
        <v>Z10</v>
      </c>
      <c r="L61" s="94"/>
      <c r="M61" s="94"/>
      <c r="N61" s="94"/>
      <c r="O61" s="94"/>
      <c r="P61" s="94"/>
      <c r="Q61" s="94"/>
      <c r="R61" s="94"/>
      <c r="S61" s="94"/>
    </row>
    <row r="62" spans="1:19" ht="13.5" thickBot="1">
      <c r="A62" s="224" t="s">
        <v>180</v>
      </c>
      <c r="B62" s="225"/>
      <c r="C62" s="226">
        <v>255</v>
      </c>
      <c r="D62" s="226">
        <v>255</v>
      </c>
      <c r="E62" s="226">
        <v>255</v>
      </c>
      <c r="F62" s="226">
        <v>255</v>
      </c>
      <c r="G62" s="226">
        <v>255</v>
      </c>
      <c r="H62" s="227"/>
      <c r="I62" s="216"/>
      <c r="J62" s="100" t="str">
        <f t="shared" si="0"/>
        <v>ZX</v>
      </c>
      <c r="L62" s="94"/>
      <c r="M62" s="94">
        <f>+C62*Megrendelőlap!D60</f>
        <v>0</v>
      </c>
      <c r="N62" s="94">
        <f>+D62*Megrendelőlap!F60</f>
        <v>0</v>
      </c>
      <c r="O62" s="94">
        <f>+E62*Megrendelőlap!H60</f>
        <v>0</v>
      </c>
      <c r="P62" s="94">
        <f>+F62*Megrendelőlap!J60</f>
        <v>0</v>
      </c>
      <c r="Q62" s="94">
        <f>+G62*Megrendelőlap!L60</f>
        <v>0</v>
      </c>
      <c r="R62" s="94">
        <f>+H62*Megrendelőlap!N60</f>
        <v>0</v>
      </c>
      <c r="S62" s="94">
        <f>+I62*Megrendelőlap!P60</f>
        <v>0</v>
      </c>
    </row>
    <row r="63" spans="1:19" ht="12.75">
      <c r="A63" s="222" t="s">
        <v>205</v>
      </c>
      <c r="B63" s="142"/>
      <c r="C63" s="223">
        <v>845</v>
      </c>
      <c r="D63" s="223">
        <v>995</v>
      </c>
      <c r="E63" s="223">
        <v>1095</v>
      </c>
      <c r="F63" s="223">
        <v>845</v>
      </c>
      <c r="G63" s="223">
        <v>795</v>
      </c>
      <c r="H63" s="210"/>
      <c r="I63" s="135"/>
      <c r="J63" s="133" t="str">
        <f t="shared" si="0"/>
        <v>TVE1</v>
      </c>
      <c r="L63" s="94"/>
      <c r="M63" s="94">
        <f>+C63*Megrendelőlap!D61</f>
        <v>0</v>
      </c>
      <c r="N63" s="94">
        <f>+D63*Megrendelőlap!F61</f>
        <v>0</v>
      </c>
      <c r="O63" s="94">
        <f>+E63*Megrendelőlap!H61</f>
        <v>0</v>
      </c>
      <c r="P63" s="94">
        <f>+F63*Megrendelőlap!J61</f>
        <v>0</v>
      </c>
      <c r="Q63" s="94">
        <f>+G63*Megrendelőlap!L61</f>
        <v>0</v>
      </c>
      <c r="R63" s="94">
        <f>+H63*Megrendelőlap!N61</f>
        <v>0</v>
      </c>
      <c r="S63" s="94">
        <f>+I63*Megrendelőlap!P61</f>
        <v>0</v>
      </c>
    </row>
    <row r="64" spans="1:19" ht="13.5" thickBot="1">
      <c r="A64" s="113" t="s">
        <v>201</v>
      </c>
      <c r="B64" s="142"/>
      <c r="C64" s="161">
        <v>1795</v>
      </c>
      <c r="D64" s="161">
        <v>1995</v>
      </c>
      <c r="E64" s="161">
        <v>1395</v>
      </c>
      <c r="F64" s="161">
        <v>2095</v>
      </c>
      <c r="G64" s="161">
        <v>1695</v>
      </c>
      <c r="H64" s="189">
        <v>1395</v>
      </c>
      <c r="I64" s="135"/>
      <c r="J64" s="100" t="str">
        <f t="shared" si="0"/>
        <v>TV2</v>
      </c>
      <c r="L64" s="94"/>
      <c r="M64" s="94">
        <f>+C64*Megrendelőlap!D62</f>
        <v>0</v>
      </c>
      <c r="N64" s="94">
        <f>+D64*Megrendelőlap!F62</f>
        <v>0</v>
      </c>
      <c r="O64" s="94">
        <f>+E64*Megrendelőlap!H62</f>
        <v>0</v>
      </c>
      <c r="P64" s="94">
        <f>+F64*Megrendelőlap!J62</f>
        <v>0</v>
      </c>
      <c r="Q64" s="94">
        <f>+G64*Megrendelőlap!L62</f>
        <v>0</v>
      </c>
      <c r="R64" s="94">
        <f>+H64*Megrendelőlap!N62</f>
        <v>0</v>
      </c>
      <c r="S64" s="94">
        <f>+I64*Megrendelőlap!P62</f>
        <v>0</v>
      </c>
    </row>
    <row r="65" spans="1:19" ht="12.75">
      <c r="A65" s="113" t="s">
        <v>202</v>
      </c>
      <c r="B65" s="142"/>
      <c r="C65" s="161">
        <v>1495</v>
      </c>
      <c r="D65" s="161">
        <v>1345</v>
      </c>
      <c r="E65" s="161">
        <v>1795</v>
      </c>
      <c r="F65" s="326">
        <v>1595</v>
      </c>
      <c r="G65" s="161">
        <v>1590</v>
      </c>
      <c r="H65" s="178"/>
      <c r="I65" s="135"/>
      <c r="J65" s="133" t="str">
        <f t="shared" si="0"/>
        <v>TV3</v>
      </c>
      <c r="L65" s="94"/>
      <c r="M65" s="94">
        <f>+C65*Megrendelőlap!D63</f>
        <v>0</v>
      </c>
      <c r="N65" s="94">
        <f>+D65*Megrendelőlap!F63</f>
        <v>0</v>
      </c>
      <c r="O65" s="94">
        <f>+E65*Megrendelőlap!H63</f>
        <v>0</v>
      </c>
      <c r="P65" s="94">
        <f>+F65*Megrendelőlap!J63</f>
        <v>0</v>
      </c>
      <c r="Q65" s="94">
        <f>+G65*Megrendelőlap!L63</f>
        <v>0</v>
      </c>
      <c r="R65" s="94">
        <f>+H65*Megrendelőlap!N63</f>
        <v>0</v>
      </c>
      <c r="S65" s="94">
        <f>+I65*Megrendelőlap!P63</f>
        <v>0</v>
      </c>
    </row>
    <row r="66" spans="1:19" ht="13.5" thickBot="1">
      <c r="A66" s="113" t="s">
        <v>207</v>
      </c>
      <c r="B66" s="142"/>
      <c r="C66" s="161">
        <v>1895</v>
      </c>
      <c r="D66" s="161">
        <v>2095</v>
      </c>
      <c r="E66" s="161">
        <v>1295</v>
      </c>
      <c r="F66" s="326">
        <v>1605</v>
      </c>
      <c r="G66" s="161">
        <v>1945</v>
      </c>
      <c r="H66" s="178"/>
      <c r="I66" s="135"/>
      <c r="J66" s="100" t="str">
        <f t="shared" si="0"/>
        <v>TV4</v>
      </c>
      <c r="L66" s="94"/>
      <c r="M66" s="94">
        <f>+C66*Megrendelőlap!D64</f>
        <v>0</v>
      </c>
      <c r="N66" s="94">
        <f>+D66*Megrendelőlap!F64</f>
        <v>0</v>
      </c>
      <c r="O66" s="94">
        <f>+E66*Megrendelőlap!H64</f>
        <v>0</v>
      </c>
      <c r="P66" s="94">
        <f>+F66*Megrendelőlap!J64</f>
        <v>0</v>
      </c>
      <c r="Q66" s="94">
        <f>+G66*Megrendelőlap!L64</f>
        <v>0</v>
      </c>
      <c r="R66" s="94">
        <f>+H66*Megrendelőlap!N64</f>
        <v>0</v>
      </c>
      <c r="S66" s="94">
        <f>+I66*Megrendelőlap!P64</f>
        <v>0</v>
      </c>
    </row>
    <row r="67" spans="1:19" ht="12.75">
      <c r="A67" s="113" t="s">
        <v>203</v>
      </c>
      <c r="B67" s="142"/>
      <c r="C67" s="161">
        <v>1345</v>
      </c>
      <c r="D67" s="161">
        <v>1695</v>
      </c>
      <c r="E67" s="161">
        <v>1895</v>
      </c>
      <c r="F67" s="161">
        <v>1395</v>
      </c>
      <c r="G67" s="161">
        <v>1495</v>
      </c>
      <c r="H67" s="161">
        <v>1695</v>
      </c>
      <c r="I67" s="135"/>
      <c r="J67" s="133" t="str">
        <f t="shared" si="0"/>
        <v>TVE5</v>
      </c>
      <c r="L67" s="94"/>
      <c r="M67" s="94">
        <f>+C67*Megrendelőlap!D65</f>
        <v>0</v>
      </c>
      <c r="N67" s="94">
        <f>+D67*Megrendelőlap!F65</f>
        <v>0</v>
      </c>
      <c r="O67" s="94">
        <f>+E67*Megrendelőlap!H65</f>
        <v>0</v>
      </c>
      <c r="P67" s="94">
        <f>+F67*Megrendelőlap!J65</f>
        <v>0</v>
      </c>
      <c r="Q67" s="94">
        <f>+G67*Megrendelőlap!L65</f>
        <v>0</v>
      </c>
      <c r="R67" s="94">
        <f>+H67*Megrendelőlap!N65</f>
        <v>0</v>
      </c>
      <c r="S67" s="94">
        <f>+I67*Megrendelőlap!P65</f>
        <v>0</v>
      </c>
    </row>
    <row r="68" spans="1:19" ht="13.5" thickBot="1">
      <c r="A68" s="224" t="s">
        <v>204</v>
      </c>
      <c r="B68" s="142"/>
      <c r="C68" s="161">
        <v>1595</v>
      </c>
      <c r="D68" s="161">
        <v>1495</v>
      </c>
      <c r="E68" s="161">
        <v>1545</v>
      </c>
      <c r="F68" s="161">
        <v>1495</v>
      </c>
      <c r="G68" s="161">
        <v>1795</v>
      </c>
      <c r="H68" s="135"/>
      <c r="I68" s="135"/>
      <c r="J68" s="100" t="str">
        <f t="shared" si="0"/>
        <v>TVE6</v>
      </c>
      <c r="L68" s="94"/>
      <c r="M68" s="94">
        <f>+C68*Megrendelőlap!D66</f>
        <v>0</v>
      </c>
      <c r="N68" s="94">
        <f>+D68*Megrendelőlap!F66</f>
        <v>0</v>
      </c>
      <c r="O68" s="94">
        <f>+E68*Megrendelőlap!H66</f>
        <v>0</v>
      </c>
      <c r="P68" s="94">
        <f>+F68*Megrendelőlap!J66</f>
        <v>0</v>
      </c>
      <c r="Q68" s="94">
        <f>+G68*Megrendelőlap!L66</f>
        <v>0</v>
      </c>
      <c r="R68" s="94">
        <f>+H68*Megrendelőlap!N66</f>
        <v>0</v>
      </c>
      <c r="S68" s="94">
        <f>+I68*Megrendelőlap!P66</f>
        <v>0</v>
      </c>
    </row>
    <row r="69" spans="1:19" ht="13.5" thickBot="1">
      <c r="A69" s="234" t="s">
        <v>433</v>
      </c>
      <c r="B69" s="225"/>
      <c r="C69" s="226">
        <v>1845</v>
      </c>
      <c r="D69" s="226">
        <v>1345</v>
      </c>
      <c r="E69" s="226">
        <v>1695</v>
      </c>
      <c r="F69" s="226">
        <v>1345</v>
      </c>
      <c r="G69" s="226">
        <v>1645</v>
      </c>
      <c r="H69" s="227"/>
      <c r="I69" s="216"/>
      <c r="J69" s="235" t="str">
        <f t="shared" si="0"/>
        <v>TV7</v>
      </c>
      <c r="L69" s="94"/>
      <c r="M69" s="94"/>
      <c r="N69" s="94"/>
      <c r="O69" s="94"/>
      <c r="P69" s="94"/>
      <c r="Q69" s="94"/>
      <c r="R69" s="94"/>
      <c r="S69" s="94"/>
    </row>
    <row r="70" spans="1:19" ht="12.75">
      <c r="A70" s="251" t="s">
        <v>236</v>
      </c>
      <c r="B70" s="250"/>
      <c r="C70" s="249">
        <v>199</v>
      </c>
      <c r="D70" s="249">
        <v>199</v>
      </c>
      <c r="E70" s="249">
        <v>199</v>
      </c>
      <c r="F70" s="249">
        <v>199</v>
      </c>
      <c r="G70" s="249">
        <v>199</v>
      </c>
      <c r="H70" s="248"/>
      <c r="I70" s="247"/>
      <c r="J70" s="246" t="str">
        <f aca="true" t="shared" si="1" ref="J70:J82">A70</f>
        <v>NF1</v>
      </c>
      <c r="M70" s="94">
        <f>+C70*Megrendelőlap!D67</f>
        <v>0</v>
      </c>
      <c r="N70" s="94">
        <f>+D70*Megrendelőlap!F67</f>
        <v>0</v>
      </c>
      <c r="O70" s="94">
        <f>+E70*Megrendelőlap!H67</f>
        <v>0</v>
      </c>
      <c r="P70" s="94">
        <f>+F70*Megrendelőlap!J67</f>
        <v>0</v>
      </c>
      <c r="Q70" s="94">
        <f>+G70*Megrendelőlap!L67</f>
        <v>0</v>
      </c>
      <c r="R70" s="94">
        <f>+H70*Megrendelőlap!N67</f>
        <v>0</v>
      </c>
      <c r="S70" s="94">
        <f>+I70*Megrendelőlap!P67</f>
        <v>0</v>
      </c>
    </row>
    <row r="71" spans="1:19" ht="13.5" thickBot="1">
      <c r="A71" s="245" t="s">
        <v>237</v>
      </c>
      <c r="B71" s="142"/>
      <c r="C71" s="161">
        <v>199</v>
      </c>
      <c r="D71" s="161">
        <v>199</v>
      </c>
      <c r="E71" s="161">
        <v>199</v>
      </c>
      <c r="F71" s="161">
        <v>199</v>
      </c>
      <c r="G71" s="161">
        <v>199</v>
      </c>
      <c r="H71" s="136"/>
      <c r="I71" s="135"/>
      <c r="J71" s="244" t="str">
        <f t="shared" si="1"/>
        <v>NF2</v>
      </c>
      <c r="M71" s="94">
        <f>+C71*Megrendelőlap!D68</f>
        <v>0</v>
      </c>
      <c r="N71" s="94">
        <f>+D71*Megrendelőlap!F68</f>
        <v>0</v>
      </c>
      <c r="O71" s="94">
        <f>+E71*Megrendelőlap!H68</f>
        <v>0</v>
      </c>
      <c r="P71" s="94">
        <f>+F71*Megrendelőlap!J68</f>
        <v>0</v>
      </c>
      <c r="Q71" s="94">
        <f>+G71*Megrendelőlap!L68</f>
        <v>0</v>
      </c>
      <c r="R71" s="94">
        <f>+H71*Megrendelőlap!N68</f>
        <v>0</v>
      </c>
      <c r="S71" s="94">
        <f>+I71*Megrendelőlap!P68</f>
        <v>0</v>
      </c>
    </row>
    <row r="72" spans="1:19" ht="12.75">
      <c r="A72" s="245" t="s">
        <v>238</v>
      </c>
      <c r="B72" s="142"/>
      <c r="C72" s="161">
        <v>199</v>
      </c>
      <c r="D72" s="161">
        <v>199</v>
      </c>
      <c r="E72" s="161">
        <v>199</v>
      </c>
      <c r="F72" s="161">
        <v>199</v>
      </c>
      <c r="G72" s="161">
        <v>199</v>
      </c>
      <c r="H72" s="134"/>
      <c r="I72" s="135"/>
      <c r="J72" s="243" t="str">
        <f t="shared" si="1"/>
        <v>NF3</v>
      </c>
      <c r="M72" s="94" t="e">
        <f>+C72*Megrendelőlap!#REF!</f>
        <v>#REF!</v>
      </c>
      <c r="N72" s="94" t="e">
        <f>+D72*Megrendelőlap!#REF!</f>
        <v>#REF!</v>
      </c>
      <c r="O72" s="94" t="e">
        <f>+E72*Megrendelőlap!#REF!</f>
        <v>#REF!</v>
      </c>
      <c r="P72" s="94" t="e">
        <f>+F72*Megrendelőlap!#REF!</f>
        <v>#REF!</v>
      </c>
      <c r="Q72" s="94" t="e">
        <f>+G72*Megrendelőlap!#REF!</f>
        <v>#REF!</v>
      </c>
      <c r="R72" s="94" t="e">
        <f>+H72*Megrendelőlap!#REF!</f>
        <v>#REF!</v>
      </c>
      <c r="S72" s="94" t="e">
        <f>+I72*Megrendelőlap!#REF!</f>
        <v>#REF!</v>
      </c>
    </row>
    <row r="73" spans="1:19" ht="12.75">
      <c r="A73" s="245" t="s">
        <v>239</v>
      </c>
      <c r="B73" s="142"/>
      <c r="C73" s="161">
        <v>199</v>
      </c>
      <c r="D73" s="161">
        <v>199</v>
      </c>
      <c r="E73" s="161">
        <v>199</v>
      </c>
      <c r="F73" s="161">
        <v>199</v>
      </c>
      <c r="G73" s="161">
        <v>199</v>
      </c>
      <c r="H73" s="134"/>
      <c r="I73" s="135"/>
      <c r="J73" s="244" t="str">
        <f t="shared" si="1"/>
        <v>NF4</v>
      </c>
      <c r="M73" s="94" t="e">
        <f>+C73*Megrendelőlap!#REF!</f>
        <v>#REF!</v>
      </c>
      <c r="N73" s="94" t="e">
        <f>+D73*Megrendelőlap!#REF!</f>
        <v>#REF!</v>
      </c>
      <c r="O73" s="94" t="e">
        <f>+E73*Megrendelőlap!#REF!</f>
        <v>#REF!</v>
      </c>
      <c r="P73" s="94" t="e">
        <f>+F73*Megrendelőlap!#REF!</f>
        <v>#REF!</v>
      </c>
      <c r="Q73" s="94" t="e">
        <f>+G73*Megrendelőlap!#REF!</f>
        <v>#REF!</v>
      </c>
      <c r="R73" s="94" t="e">
        <f>+H73*Megrendelőlap!#REF!</f>
        <v>#REF!</v>
      </c>
      <c r="S73" s="94" t="e">
        <f>+I73*Megrendelőlap!#REF!</f>
        <v>#REF!</v>
      </c>
    </row>
    <row r="74" spans="1:19" ht="12.75">
      <c r="A74" s="242" t="s">
        <v>240</v>
      </c>
      <c r="B74" s="142"/>
      <c r="C74" s="223">
        <v>199</v>
      </c>
      <c r="D74" s="223">
        <v>199</v>
      </c>
      <c r="E74" s="223">
        <v>199</v>
      </c>
      <c r="F74" s="223">
        <v>199</v>
      </c>
      <c r="G74" s="223">
        <v>199</v>
      </c>
      <c r="H74" s="136"/>
      <c r="I74" s="135"/>
      <c r="J74" s="241" t="str">
        <f t="shared" si="1"/>
        <v>NF5</v>
      </c>
      <c r="M74" s="94" t="e">
        <f>+C74*Megrendelőlap!#REF!</f>
        <v>#REF!</v>
      </c>
      <c r="N74" s="94" t="e">
        <f>+D74*Megrendelőlap!#REF!</f>
        <v>#REF!</v>
      </c>
      <c r="O74" s="94" t="e">
        <f>+E74*Megrendelőlap!#REF!</f>
        <v>#REF!</v>
      </c>
      <c r="P74" s="94" t="e">
        <f>+F74*Megrendelőlap!#REF!</f>
        <v>#REF!</v>
      </c>
      <c r="Q74" s="94" t="e">
        <f>+G74*Megrendelőlap!#REF!</f>
        <v>#REF!</v>
      </c>
      <c r="R74" s="94" t="e">
        <f>+H74*Megrendelőlap!#REF!</f>
        <v>#REF!</v>
      </c>
      <c r="S74" s="94" t="e">
        <f>+I74*Megrendelőlap!#REF!</f>
        <v>#REF!</v>
      </c>
    </row>
    <row r="75" spans="1:19" ht="13.5" thickBot="1">
      <c r="A75" s="245" t="s">
        <v>241</v>
      </c>
      <c r="B75" s="142"/>
      <c r="C75" s="161">
        <v>199</v>
      </c>
      <c r="D75" s="161">
        <v>199</v>
      </c>
      <c r="E75" s="161">
        <v>199</v>
      </c>
      <c r="F75" s="161">
        <v>199</v>
      </c>
      <c r="G75" s="161">
        <v>199</v>
      </c>
      <c r="H75" s="136"/>
      <c r="I75" s="135"/>
      <c r="J75" s="244" t="str">
        <f t="shared" si="1"/>
        <v>NF6</v>
      </c>
      <c r="M75" s="94" t="e">
        <f>+C75*Megrendelőlap!#REF!</f>
        <v>#REF!</v>
      </c>
      <c r="N75" s="94" t="e">
        <f>+D75*Megrendelőlap!#REF!</f>
        <v>#REF!</v>
      </c>
      <c r="O75" s="94" t="e">
        <f>+E75*Megrendelőlap!#REF!</f>
        <v>#REF!</v>
      </c>
      <c r="P75" s="94" t="e">
        <f>+F75*Megrendelőlap!#REF!</f>
        <v>#REF!</v>
      </c>
      <c r="Q75" s="94" t="e">
        <f>+G75*Megrendelőlap!#REF!</f>
        <v>#REF!</v>
      </c>
      <c r="R75" s="94" t="e">
        <f>+H75*Megrendelőlap!#REF!</f>
        <v>#REF!</v>
      </c>
      <c r="S75" s="94" t="e">
        <f>+I75*Megrendelőlap!#REF!</f>
        <v>#REF!</v>
      </c>
    </row>
    <row r="76" spans="1:19" ht="12.75">
      <c r="A76" s="245" t="s">
        <v>242</v>
      </c>
      <c r="B76" s="142"/>
      <c r="C76" s="161">
        <v>199</v>
      </c>
      <c r="D76" s="161">
        <v>199</v>
      </c>
      <c r="E76" s="161">
        <v>199</v>
      </c>
      <c r="F76" s="161">
        <v>199</v>
      </c>
      <c r="G76" s="161">
        <v>199</v>
      </c>
      <c r="H76" s="134"/>
      <c r="I76" s="135"/>
      <c r="J76" s="243" t="str">
        <f t="shared" si="1"/>
        <v>NF7</v>
      </c>
      <c r="M76" s="94" t="e">
        <f>+C76*Megrendelőlap!#REF!</f>
        <v>#REF!</v>
      </c>
      <c r="N76" s="94" t="e">
        <f>+D76*Megrendelőlap!#REF!</f>
        <v>#REF!</v>
      </c>
      <c r="O76" s="94" t="e">
        <f>+E76*Megrendelőlap!#REF!</f>
        <v>#REF!</v>
      </c>
      <c r="P76" s="94" t="e">
        <f>+F76*Megrendelőlap!#REF!</f>
        <v>#REF!</v>
      </c>
      <c r="Q76" s="94" t="e">
        <f>+G76*Megrendelőlap!#REF!</f>
        <v>#REF!</v>
      </c>
      <c r="R76" s="94" t="e">
        <f>+H76*Megrendelőlap!#REF!</f>
        <v>#REF!</v>
      </c>
      <c r="S76" s="94" t="e">
        <f>+I76*Megrendelőlap!#REF!</f>
        <v>#REF!</v>
      </c>
    </row>
    <row r="77" spans="1:12" ht="12.75">
      <c r="A77" s="245" t="s">
        <v>243</v>
      </c>
      <c r="B77" s="142"/>
      <c r="C77" s="161">
        <v>279</v>
      </c>
      <c r="D77" s="161">
        <v>279</v>
      </c>
      <c r="E77" s="161">
        <v>279</v>
      </c>
      <c r="F77" s="161">
        <v>279</v>
      </c>
      <c r="G77" s="161">
        <v>279</v>
      </c>
      <c r="H77" s="134"/>
      <c r="I77" s="135"/>
      <c r="J77" s="244" t="str">
        <f t="shared" si="1"/>
        <v>NF8</v>
      </c>
      <c r="L77" t="e">
        <f>SUM(L2:S76)</f>
        <v>#REF!</v>
      </c>
    </row>
    <row r="78" spans="1:10" ht="12.75">
      <c r="A78" s="242" t="s">
        <v>328</v>
      </c>
      <c r="B78" s="142"/>
      <c r="C78" s="223">
        <v>279</v>
      </c>
      <c r="D78" s="223">
        <v>279</v>
      </c>
      <c r="E78" s="223">
        <v>279</v>
      </c>
      <c r="F78" s="223">
        <v>279</v>
      </c>
      <c r="G78" s="223">
        <v>279</v>
      </c>
      <c r="H78" s="136"/>
      <c r="I78" s="135"/>
      <c r="J78" s="241" t="str">
        <f t="shared" si="1"/>
        <v>NF9</v>
      </c>
    </row>
    <row r="79" spans="1:10" ht="13.5" thickBot="1">
      <c r="A79" s="245" t="s">
        <v>329</v>
      </c>
      <c r="B79" s="142"/>
      <c r="C79" s="161">
        <v>299</v>
      </c>
      <c r="D79" s="161">
        <v>299</v>
      </c>
      <c r="E79" s="161">
        <v>299</v>
      </c>
      <c r="F79" s="161">
        <v>299</v>
      </c>
      <c r="G79" s="161">
        <v>299</v>
      </c>
      <c r="H79" s="136"/>
      <c r="I79" s="135"/>
      <c r="J79" s="244" t="str">
        <f t="shared" si="1"/>
        <v>NF10</v>
      </c>
    </row>
    <row r="80" spans="1:10" ht="13.5" thickBot="1">
      <c r="A80" s="245" t="s">
        <v>398</v>
      </c>
      <c r="B80" s="142"/>
      <c r="C80" s="161">
        <v>299</v>
      </c>
      <c r="D80" s="161">
        <v>299</v>
      </c>
      <c r="E80" s="161">
        <v>299</v>
      </c>
      <c r="F80" s="161">
        <v>299</v>
      </c>
      <c r="G80" s="161">
        <v>299</v>
      </c>
      <c r="H80" s="134"/>
      <c r="I80" s="135"/>
      <c r="J80" s="243" t="str">
        <f t="shared" si="1"/>
        <v>NF11</v>
      </c>
    </row>
    <row r="81" spans="1:10" ht="13.5" thickBot="1">
      <c r="A81" s="245" t="s">
        <v>457</v>
      </c>
      <c r="B81" s="142"/>
      <c r="C81" s="161">
        <v>399</v>
      </c>
      <c r="D81" s="161">
        <v>399</v>
      </c>
      <c r="E81" s="161">
        <v>399</v>
      </c>
      <c r="F81" s="161">
        <v>399</v>
      </c>
      <c r="G81" s="161">
        <v>399</v>
      </c>
      <c r="H81" s="134"/>
      <c r="I81" s="135"/>
      <c r="J81" s="243" t="str">
        <f t="shared" si="1"/>
        <v>NF12</v>
      </c>
    </row>
    <row r="82" spans="1:10" ht="13.5" thickBot="1">
      <c r="A82" s="240" t="s">
        <v>458</v>
      </c>
      <c r="B82" s="225"/>
      <c r="C82" s="239">
        <v>399</v>
      </c>
      <c r="D82" s="239">
        <v>399</v>
      </c>
      <c r="E82" s="239">
        <v>399</v>
      </c>
      <c r="F82" s="239">
        <v>399</v>
      </c>
      <c r="G82" s="239">
        <v>399</v>
      </c>
      <c r="H82" s="227"/>
      <c r="I82" s="216"/>
      <c r="J82" s="243" t="str">
        <f t="shared" si="1"/>
        <v>NF13</v>
      </c>
    </row>
  </sheetData>
  <sheetProtection selectLockedCells="1" selectUnlockedCells="1"/>
  <mergeCells count="1">
    <mergeCell ref="A1:B1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5" r:id="rId1"/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tothniki</dc:creator>
  <cp:keywords/>
  <dc:description/>
  <cp:lastModifiedBy>user</cp:lastModifiedBy>
  <cp:lastPrinted>2024-04-15T06:18:53Z</cp:lastPrinted>
  <dcterms:created xsi:type="dcterms:W3CDTF">2015-08-31T09:56:23Z</dcterms:created>
  <dcterms:modified xsi:type="dcterms:W3CDTF">2024-04-17T07:15:28Z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